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" windowWidth="17100" windowHeight="9090" tabRatio="787"/>
  </bookViews>
  <sheets>
    <sheet name="прил.5. 2012 (1 кв)" sheetId="4" r:id="rId1"/>
    <sheet name="прил.4. 2012 (1 кв)" sheetId="3" r:id="rId2"/>
  </sheets>
  <definedNames>
    <definedName name="_xlnm.Print_Titles" localSheetId="0">'прил.5. 2012 (1 кв)'!$7:$9</definedName>
  </definedNames>
  <calcPr calcId="145621"/>
</workbook>
</file>

<file path=xl/calcChain.xml><?xml version="1.0" encoding="utf-8"?>
<calcChain xmlns="http://schemas.openxmlformats.org/spreadsheetml/2006/main">
  <c r="G12" i="4" l="1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11" i="4"/>
  <c r="G10" i="4"/>
  <c r="E15" i="4" l="1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10" i="4"/>
  <c r="M19" i="4"/>
  <c r="H23" i="4"/>
  <c r="H20" i="4"/>
  <c r="H22" i="4"/>
  <c r="M20" i="4"/>
  <c r="M13" i="4"/>
  <c r="P30" i="4" l="1"/>
  <c r="H31" i="4" l="1"/>
  <c r="F31" i="4"/>
  <c r="H30" i="4"/>
  <c r="O30" i="4"/>
  <c r="F30" i="4" s="1"/>
  <c r="H29" i="4"/>
  <c r="H28" i="4"/>
  <c r="F28" i="4"/>
  <c r="H27" i="4"/>
  <c r="F27" i="4"/>
  <c r="H26" i="4"/>
  <c r="F26" i="4"/>
  <c r="H25" i="4"/>
  <c r="F25" i="4"/>
  <c r="S24" i="4"/>
  <c r="H24" i="4"/>
  <c r="I24" i="4" s="1"/>
  <c r="F24" i="4"/>
  <c r="F23" i="4"/>
  <c r="F22" i="4"/>
  <c r="H21" i="4"/>
  <c r="F21" i="4"/>
  <c r="F20" i="4"/>
  <c r="H19" i="4"/>
  <c r="F19" i="4"/>
  <c r="H18" i="4"/>
  <c r="I18" i="4" s="1"/>
  <c r="F18" i="4"/>
  <c r="M17" i="4"/>
  <c r="H17" i="4" s="1"/>
  <c r="F17" i="4"/>
  <c r="F16" i="4"/>
  <c r="F15" i="4"/>
  <c r="H14" i="4"/>
  <c r="F14" i="4"/>
  <c r="E14" i="4" s="1"/>
  <c r="H13" i="4"/>
  <c r="F13" i="4"/>
  <c r="E13" i="4" s="1"/>
  <c r="H12" i="4"/>
  <c r="F12" i="4"/>
  <c r="E12" i="4" s="1"/>
  <c r="H11" i="4"/>
  <c r="F11" i="4"/>
  <c r="E11" i="4" s="1"/>
  <c r="H10" i="4"/>
  <c r="F10" i="4"/>
  <c r="G26" i="3"/>
  <c r="F26" i="3"/>
  <c r="G25" i="3"/>
  <c r="F25" i="3"/>
  <c r="G24" i="3"/>
  <c r="F24" i="3"/>
  <c r="G23" i="3"/>
  <c r="F23" i="3"/>
  <c r="G22" i="3"/>
  <c r="F22" i="3"/>
  <c r="G21" i="3"/>
  <c r="F21" i="3"/>
  <c r="G20" i="3"/>
  <c r="F20" i="3"/>
  <c r="G19" i="3"/>
  <c r="F19" i="3"/>
  <c r="G18" i="3"/>
  <c r="F18" i="3"/>
  <c r="G17" i="3"/>
  <c r="F17" i="3"/>
  <c r="G16" i="3"/>
  <c r="F16" i="3"/>
  <c r="G15" i="3"/>
  <c r="F15" i="3"/>
  <c r="G14" i="3"/>
  <c r="F14" i="3"/>
  <c r="E13" i="3"/>
  <c r="E8" i="3" s="1"/>
  <c r="E27" i="3" s="1"/>
  <c r="D13" i="3"/>
  <c r="D8" i="3" s="1"/>
  <c r="D27" i="3" s="1"/>
  <c r="G12" i="3"/>
  <c r="F12" i="3"/>
  <c r="G11" i="3"/>
  <c r="F11" i="3"/>
  <c r="G10" i="3"/>
  <c r="F10" i="3"/>
  <c r="G9" i="3"/>
  <c r="F9" i="3"/>
  <c r="I14" i="4" l="1"/>
  <c r="I13" i="4"/>
  <c r="I12" i="4"/>
  <c r="I11" i="4"/>
  <c r="I31" i="4"/>
  <c r="I30" i="4"/>
  <c r="F29" i="4"/>
  <c r="I29" i="4" s="1"/>
  <c r="I28" i="4"/>
  <c r="I27" i="4"/>
  <c r="I26" i="4"/>
  <c r="I25" i="4"/>
  <c r="I23" i="4"/>
  <c r="I19" i="4"/>
  <c r="I10" i="4"/>
  <c r="F13" i="3"/>
  <c r="G13" i="3"/>
  <c r="I20" i="4"/>
  <c r="I17" i="4"/>
  <c r="I21" i="4"/>
  <c r="I22" i="4"/>
  <c r="G27" i="3"/>
  <c r="F27" i="3"/>
  <c r="F8" i="3"/>
</calcChain>
</file>

<file path=xl/sharedStrings.xml><?xml version="1.0" encoding="utf-8"?>
<sst xmlns="http://schemas.openxmlformats.org/spreadsheetml/2006/main" count="145" uniqueCount="115">
  <si>
    <t>приложение 4</t>
  </si>
  <si>
    <t>Информация по объему финансирования мероприятий ведомственной целевой программы "Содержание объектов благоустройства, городских дорог, текущий ремонт дорог на территории города Югорска на 2010-2012 годы"</t>
  </si>
  <si>
    <t>прил.4</t>
  </si>
  <si>
    <t>в тыс. руб.</t>
  </si>
  <si>
    <t>№ п/п</t>
  </si>
  <si>
    <t>Наименование мероприятий</t>
  </si>
  <si>
    <t>Источники финанси-рования</t>
  </si>
  <si>
    <t>Предусмотрено по утвержденной программе</t>
  </si>
  <si>
    <t>Фактически профинансировано за отчетный период</t>
  </si>
  <si>
    <t>% исполнения</t>
  </si>
  <si>
    <t>проверка</t>
  </si>
  <si>
    <t xml:space="preserve">Содержание объектов благоустройства, в том числе </t>
  </si>
  <si>
    <t>бюджет города</t>
  </si>
  <si>
    <t>Освещение города</t>
  </si>
  <si>
    <t>Озеленение города</t>
  </si>
  <si>
    <t>Озеленение сквера</t>
  </si>
  <si>
    <t>Содержание кладбища</t>
  </si>
  <si>
    <t>Прочее благоустройство, в том числе:</t>
  </si>
  <si>
    <t>6.1</t>
  </si>
  <si>
    <t>Содержание памятника-мемориала</t>
  </si>
  <si>
    <t>6.2</t>
  </si>
  <si>
    <t>Содержание подземного перехода</t>
  </si>
  <si>
    <t>6.3</t>
  </si>
  <si>
    <t>6.4</t>
  </si>
  <si>
    <t>Содержание городского пруда</t>
  </si>
  <si>
    <t>6.5</t>
  </si>
  <si>
    <t>Санитарный отлов животных</t>
  </si>
  <si>
    <t>6.6</t>
  </si>
  <si>
    <t>Содержание и ремонт детских площадок</t>
  </si>
  <si>
    <t>6.7</t>
  </si>
  <si>
    <t>Содержание пожарных водоемов и пожгидрантов</t>
  </si>
  <si>
    <t>6.8</t>
  </si>
  <si>
    <t>Содержание малых архитектурных форм</t>
  </si>
  <si>
    <t>6.9</t>
  </si>
  <si>
    <t>Содержание автобусных остановок</t>
  </si>
  <si>
    <t>6.10</t>
  </si>
  <si>
    <t>Содержание контейнерной площадки ул.Газовиков</t>
  </si>
  <si>
    <t>6.11</t>
  </si>
  <si>
    <t>Снос ветхих строений</t>
  </si>
  <si>
    <t>6.12</t>
  </si>
  <si>
    <t>Подготовка к Новому году</t>
  </si>
  <si>
    <t>Содержание и текущий ремонт городских дорог</t>
  </si>
  <si>
    <t>ВСЕГО</t>
  </si>
  <si>
    <t>директор департамента жилищно-коммунального   и строительного комплекса</t>
  </si>
  <si>
    <t>Бандурин В.К.</t>
  </si>
  <si>
    <t>(руководитель субъекта бюджетного ппланирования)</t>
  </si>
  <si>
    <t>(Ф.И.О.)</t>
  </si>
  <si>
    <t>(подпись)</t>
  </si>
  <si>
    <t>исп. начальник ПЭО ДЖКиСК Смолина Е.А., тел.7-04-76</t>
  </si>
  <si>
    <t>(исполнитель, должность, подпись, телефон)</t>
  </si>
  <si>
    <t>приложение 5</t>
  </si>
  <si>
    <t>Информация</t>
  </si>
  <si>
    <t>по финансированию и выполнению мероприятий городской целевой программы</t>
  </si>
  <si>
    <t>Наименование показателей результативности программы</t>
  </si>
  <si>
    <t>Ед. изм.</t>
  </si>
  <si>
    <t>Базовый показатель на начало реализации программы</t>
  </si>
  <si>
    <t>Предусмотрено по программе</t>
  </si>
  <si>
    <t>Выполнено</t>
  </si>
  <si>
    <t>Результат гр.8/гр.6, %</t>
  </si>
  <si>
    <t>площадь, кв.м</t>
  </si>
  <si>
    <t>протяж-сть, м</t>
  </si>
  <si>
    <t>сумма, руб.</t>
  </si>
  <si>
    <t>население, чел.</t>
  </si>
  <si>
    <t>На весь период реализации</t>
  </si>
  <si>
    <t>На отчетный период</t>
  </si>
  <si>
    <t>С начала реализации</t>
  </si>
  <si>
    <t>9=8/6</t>
  </si>
  <si>
    <t xml:space="preserve">Затраты на обслуживание 1 км сетей уличного освещения </t>
  </si>
  <si>
    <t>тыс. руб. на 1 км</t>
  </si>
  <si>
    <t>весь комплекс</t>
  </si>
  <si>
    <t>Количество светильников, приходящихся на 1 жителя</t>
  </si>
  <si>
    <t>ед. на 1 жителя</t>
  </si>
  <si>
    <t>Протяженность сетей уличного освещения на 1 жителя</t>
  </si>
  <si>
    <t>км на 1 жителя</t>
  </si>
  <si>
    <t>Площадь  газонов в расчете на 1 жителя</t>
  </si>
  <si>
    <t>кв.м на 1 жителя</t>
  </si>
  <si>
    <t>Количество цветов в расчете на 1 жителя</t>
  </si>
  <si>
    <t>Площадь  газонов сквера в расчете на 1 жителя</t>
  </si>
  <si>
    <t>кв.м. на 1 жителя</t>
  </si>
  <si>
    <t>Количество цветов сквера в расчете на 1 жителя</t>
  </si>
  <si>
    <t>Затраты на обслуживание 1 кв.м кладбища</t>
  </si>
  <si>
    <t>руб. на 1 кв.м</t>
  </si>
  <si>
    <t>Затраты на обслуживание 1 кв.м площади памятника</t>
  </si>
  <si>
    <t>Затраты на обслуживание 1 кв.м площади перехода</t>
  </si>
  <si>
    <t>Затраты на обслуживание 1 кв.м городских  площадей</t>
  </si>
  <si>
    <t>Затраты на обслуживание 1 кв.м. обслуживаемой площади пруда</t>
  </si>
  <si>
    <t>Затраты на отлов 1 животного</t>
  </si>
  <si>
    <t>руб. на 1 животное</t>
  </si>
  <si>
    <t>Затраты на обслуживание и ремонт 1 городка</t>
  </si>
  <si>
    <t>руб. на 1 ед.</t>
  </si>
  <si>
    <t>Затраты на обслуживание  1 пожводоёма</t>
  </si>
  <si>
    <t>Затраты на обслуживание  1 пожгидранта</t>
  </si>
  <si>
    <t>Затраты на 1 ед. малых архитектурных форм</t>
  </si>
  <si>
    <t>Затраты на обслуживание 1 автобусной остановки</t>
  </si>
  <si>
    <t>Затраты на содержание 1 кв. м конт. площадки</t>
  </si>
  <si>
    <t xml:space="preserve">Затраты на содержание 1 кв.м городских дорог </t>
  </si>
  <si>
    <t>Затраты на содержание 1 км. городских дорог</t>
  </si>
  <si>
    <t>тыс.руб. на 1 км</t>
  </si>
  <si>
    <t>Затраты на текущий ремонт 1 кв.м. городских дорог</t>
  </si>
  <si>
    <t>директор  департамента жилищно-коммунального и строительного комплекса администрации города Югорска</t>
  </si>
  <si>
    <t>за 1 квартал 2012 года (в нарастании с начала года)</t>
  </si>
  <si>
    <t>Заместитель главы администрации города -</t>
  </si>
  <si>
    <t>Содержание городских  площадей</t>
  </si>
  <si>
    <t>2012 год</t>
  </si>
  <si>
    <t>в год</t>
  </si>
  <si>
    <t>Заместитель главы администрации города-</t>
  </si>
  <si>
    <t>1 кв.</t>
  </si>
  <si>
    <r>
      <t>"Содержание объектов благоустройства, городских дорог, текущий ремонт дорог на территории города Югорска на 2010-2012 годы" за 1</t>
    </r>
    <r>
      <rPr>
        <b/>
        <u/>
        <sz val="12"/>
        <rFont val="Times New Roman"/>
        <family val="1"/>
        <charset val="204"/>
      </rPr>
      <t xml:space="preserve"> квартал 2012 года </t>
    </r>
    <r>
      <rPr>
        <b/>
        <sz val="12"/>
        <rFont val="Times New Roman"/>
        <family val="1"/>
        <charset val="204"/>
      </rPr>
      <t>(в нарастании с начала года)</t>
    </r>
  </si>
  <si>
    <t>по данным А.В. за 4 кв. 2011</t>
  </si>
  <si>
    <t>ср.-арифметич. - факт за 3 года</t>
  </si>
  <si>
    <r>
      <t xml:space="preserve"> на год </t>
    </r>
    <r>
      <rPr>
        <b/>
        <u/>
        <sz val="10"/>
        <color rgb="FF0070C0"/>
        <rFont val="Times New Roman"/>
        <family val="1"/>
        <charset val="204"/>
      </rPr>
      <t>план</t>
    </r>
  </si>
  <si>
    <r>
      <t xml:space="preserve">1  квартал </t>
    </r>
    <r>
      <rPr>
        <b/>
        <u/>
        <sz val="10"/>
        <color rgb="FF0070C0"/>
        <rFont val="Times New Roman"/>
        <family val="1"/>
        <charset val="204"/>
      </rPr>
      <t>факт</t>
    </r>
  </si>
  <si>
    <r>
      <t xml:space="preserve">за 2011 год </t>
    </r>
    <r>
      <rPr>
        <b/>
        <u/>
        <sz val="10"/>
        <color rgb="FF990099"/>
        <rFont val="Times New Roman"/>
        <family val="1"/>
        <charset val="204"/>
      </rPr>
      <t>факт</t>
    </r>
  </si>
  <si>
    <t>(гр.4+гр.14+гр.16)/3</t>
  </si>
  <si>
    <t>кол-во, ед. в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</si>
</sst>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%"/>
    <numFmt numFmtId="165" formatCode="#,##0.000"/>
  </numFmts>
  <fonts count="36" x14ac:knownFonts="1">
    <font>
      <sz val="10"/>
      <name val="Arial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3"/>
      <name val="Times New Roman"/>
      <family val="1"/>
      <charset val="204"/>
    </font>
    <font>
      <b/>
      <u/>
      <sz val="13"/>
      <name val="Times New Roman"/>
      <family val="1"/>
      <charset val="204"/>
    </font>
    <font>
      <sz val="10"/>
      <color rgb="FF0070C0"/>
      <name val="Times New Roman"/>
      <family val="1"/>
      <charset val="204"/>
    </font>
    <font>
      <sz val="11"/>
      <color rgb="FF0070C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8"/>
      <color rgb="FF0070C0"/>
      <name val="Times New Roman"/>
      <family val="1"/>
      <charset val="204"/>
    </font>
    <font>
      <sz val="10"/>
      <color rgb="FF7030A0"/>
      <name val="Times New Roman"/>
      <family val="1"/>
      <charset val="204"/>
    </font>
    <font>
      <sz val="10"/>
      <color rgb="FF0000FF"/>
      <name val="Times New Roman"/>
      <family val="1"/>
      <charset val="204"/>
    </font>
    <font>
      <sz val="10"/>
      <color rgb="FF00B050"/>
      <name val="Times New Roman"/>
      <family val="1"/>
      <charset val="204"/>
    </font>
    <font>
      <sz val="8"/>
      <color indexed="12"/>
      <name val="Times New Roman"/>
      <family val="1"/>
      <charset val="204"/>
    </font>
    <font>
      <b/>
      <sz val="11"/>
      <color rgb="FF7030A0"/>
      <name val="Times New Roman"/>
      <family val="1"/>
      <charset val="204"/>
    </font>
    <font>
      <b/>
      <sz val="11"/>
      <color rgb="FF0000FF"/>
      <name val="Times New Roman"/>
      <family val="1"/>
      <charset val="204"/>
    </font>
    <font>
      <b/>
      <sz val="10"/>
      <color rgb="FF0000FF"/>
      <name val="Times New Roman"/>
      <family val="1"/>
      <charset val="204"/>
    </font>
    <font>
      <sz val="10"/>
      <color rgb="FFFF33CC"/>
      <name val="Times New Roman"/>
      <family val="1"/>
      <charset val="204"/>
    </font>
    <font>
      <sz val="12"/>
      <color rgb="FF00B050"/>
      <name val="Times New Roman"/>
      <family val="1"/>
      <charset val="204"/>
    </font>
    <font>
      <sz val="11"/>
      <color rgb="FF008000"/>
      <name val="Times New Roman"/>
      <family val="1"/>
      <charset val="204"/>
    </font>
    <font>
      <b/>
      <sz val="11"/>
      <color rgb="FF008000"/>
      <name val="Times New Roman"/>
      <family val="1"/>
      <charset val="204"/>
    </font>
    <font>
      <b/>
      <sz val="10"/>
      <color rgb="FF0070C0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b/>
      <sz val="10"/>
      <color rgb="FF00B0F0"/>
      <name val="Times New Roman"/>
      <family val="1"/>
      <charset val="204"/>
    </font>
    <font>
      <sz val="10"/>
      <color rgb="FF990099"/>
      <name val="Times New Roman"/>
      <family val="1"/>
      <charset val="204"/>
    </font>
    <font>
      <b/>
      <sz val="11"/>
      <color rgb="FF990099"/>
      <name val="Times New Roman"/>
      <family val="1"/>
      <charset val="204"/>
    </font>
    <font>
      <b/>
      <u/>
      <sz val="10"/>
      <color rgb="FF0070C0"/>
      <name val="Times New Roman"/>
      <family val="1"/>
      <charset val="204"/>
    </font>
    <font>
      <b/>
      <u/>
      <sz val="10"/>
      <color rgb="FF990099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122">
    <xf numFmtId="0" fontId="0" fillId="0" borderId="0" xfId="0"/>
    <xf numFmtId="0" fontId="2" fillId="0" borderId="0" xfId="1" applyFont="1" applyAlignment="1">
      <alignment vertical="center" wrapText="1"/>
    </xf>
    <xf numFmtId="0" fontId="1" fillId="0" borderId="0" xfId="1"/>
    <xf numFmtId="0" fontId="3" fillId="0" borderId="0" xfId="1" applyFont="1" applyAlignment="1">
      <alignment horizontal="right" vertical="center" wrapText="1"/>
    </xf>
    <xf numFmtId="0" fontId="3" fillId="0" borderId="0" xfId="1" applyFont="1" applyAlignment="1">
      <alignment vertical="center" wrapText="1"/>
    </xf>
    <xf numFmtId="0" fontId="2" fillId="0" borderId="0" xfId="1" applyFont="1" applyAlignment="1">
      <alignment horizontal="right" vertical="center" wrapText="1"/>
    </xf>
    <xf numFmtId="0" fontId="6" fillId="0" borderId="0" xfId="1" applyFont="1" applyAlignment="1">
      <alignment vertical="center" wrapText="1"/>
    </xf>
    <xf numFmtId="0" fontId="7" fillId="0" borderId="0" xfId="1" applyFont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8" fillId="0" borderId="5" xfId="1" applyFont="1" applyBorder="1" applyAlignment="1">
      <alignment horizontal="left" vertical="center" wrapText="1"/>
    </xf>
    <xf numFmtId="0" fontId="2" fillId="0" borderId="5" xfId="1" applyFont="1" applyBorder="1" applyAlignment="1">
      <alignment horizontal="center" vertical="center" wrapText="1"/>
    </xf>
    <xf numFmtId="3" fontId="8" fillId="0" borderId="5" xfId="1" applyNumberFormat="1" applyFont="1" applyBorder="1" applyAlignment="1">
      <alignment horizontal="center" vertical="center" wrapText="1"/>
    </xf>
    <xf numFmtId="3" fontId="8" fillId="0" borderId="6" xfId="1" applyNumberFormat="1" applyFont="1" applyBorder="1" applyAlignment="1">
      <alignment horizontal="center" vertical="center" wrapText="1"/>
    </xf>
    <xf numFmtId="164" fontId="6" fillId="0" borderId="0" xfId="1" applyNumberFormat="1" applyFont="1" applyAlignment="1">
      <alignment vertical="center" wrapText="1"/>
    </xf>
    <xf numFmtId="0" fontId="9" fillId="0" borderId="4" xfId="1" applyFont="1" applyBorder="1" applyAlignment="1">
      <alignment horizontal="center" vertical="center" wrapText="1"/>
    </xf>
    <xf numFmtId="0" fontId="8" fillId="0" borderId="5" xfId="1" applyNumberFormat="1" applyFont="1" applyFill="1" applyBorder="1" applyAlignment="1" applyProtection="1">
      <alignment vertical="center" wrapText="1"/>
    </xf>
    <xf numFmtId="3" fontId="10" fillId="0" borderId="6" xfId="1" applyNumberFormat="1" applyFont="1" applyFill="1" applyBorder="1" applyAlignment="1" applyProtection="1">
      <alignment horizontal="center" vertical="center" wrapText="1"/>
    </xf>
    <xf numFmtId="3" fontId="7" fillId="0" borderId="0" xfId="1" applyNumberFormat="1" applyFont="1" applyAlignment="1">
      <alignment horizontal="center" vertical="center" wrapText="1"/>
    </xf>
    <xf numFmtId="3" fontId="10" fillId="0" borderId="6" xfId="1" applyNumberFormat="1" applyFont="1" applyBorder="1" applyAlignment="1">
      <alignment horizontal="center" vertical="center" wrapText="1"/>
    </xf>
    <xf numFmtId="49" fontId="11" fillId="0" borderId="4" xfId="1" applyNumberFormat="1" applyFont="1" applyBorder="1" applyAlignment="1">
      <alignment horizontal="center" vertical="center" wrapText="1"/>
    </xf>
    <xf numFmtId="0" fontId="10" fillId="0" borderId="5" xfId="1" applyNumberFormat="1" applyFont="1" applyFill="1" applyBorder="1" applyAlignment="1" applyProtection="1">
      <alignment vertical="center" wrapText="1"/>
    </xf>
    <xf numFmtId="0" fontId="12" fillId="0" borderId="5" xfId="1" applyFont="1" applyBorder="1" applyAlignment="1">
      <alignment vertical="center" wrapText="1"/>
    </xf>
    <xf numFmtId="3" fontId="10" fillId="0" borderId="5" xfId="1" applyNumberFormat="1" applyFont="1" applyBorder="1" applyAlignment="1">
      <alignment vertical="center" wrapText="1"/>
    </xf>
    <xf numFmtId="3" fontId="10" fillId="0" borderId="6" xfId="1" applyNumberFormat="1" applyFont="1" applyFill="1" applyBorder="1" applyAlignment="1" applyProtection="1">
      <alignment horizontal="right" vertical="center" wrapText="1"/>
    </xf>
    <xf numFmtId="0" fontId="8" fillId="0" borderId="5" xfId="1" applyFont="1" applyBorder="1" applyAlignment="1">
      <alignment vertical="center" wrapText="1"/>
    </xf>
    <xf numFmtId="0" fontId="12" fillId="0" borderId="7" xfId="1" applyFont="1" applyBorder="1" applyAlignment="1">
      <alignment vertical="center" wrapText="1"/>
    </xf>
    <xf numFmtId="0" fontId="8" fillId="0" borderId="8" xfId="1" applyFont="1" applyBorder="1" applyAlignment="1">
      <alignment vertical="center" wrapText="1"/>
    </xf>
    <xf numFmtId="0" fontId="12" fillId="0" borderId="8" xfId="1" applyFont="1" applyBorder="1" applyAlignment="1">
      <alignment vertical="center" wrapText="1"/>
    </xf>
    <xf numFmtId="3" fontId="8" fillId="0" borderId="8" xfId="1" applyNumberFormat="1" applyFont="1" applyBorder="1" applyAlignment="1">
      <alignment horizontal="center" vertical="center" wrapText="1"/>
    </xf>
    <xf numFmtId="3" fontId="8" fillId="0" borderId="9" xfId="1" applyNumberFormat="1" applyFont="1" applyBorder="1" applyAlignment="1">
      <alignment horizontal="center" vertical="center" wrapText="1"/>
    </xf>
    <xf numFmtId="0" fontId="2" fillId="0" borderId="0" xfId="1" applyFont="1" applyBorder="1" applyAlignment="1">
      <alignment vertical="center" wrapText="1"/>
    </xf>
    <xf numFmtId="3" fontId="2" fillId="0" borderId="0" xfId="1" applyNumberFormat="1" applyFont="1" applyBorder="1" applyAlignment="1">
      <alignment vertical="center" wrapText="1"/>
    </xf>
    <xf numFmtId="0" fontId="13" fillId="0" borderId="0" xfId="1" applyFont="1" applyBorder="1" applyAlignment="1">
      <alignment vertical="center"/>
    </xf>
    <xf numFmtId="0" fontId="13" fillId="0" borderId="10" xfId="0" applyFont="1" applyBorder="1" applyAlignment="1">
      <alignment horizontal="center" wrapText="1"/>
    </xf>
    <xf numFmtId="0" fontId="3" fillId="0" borderId="10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14" fillId="0" borderId="0" xfId="0" applyFont="1" applyAlignment="1">
      <alignment horizontal="center" vertical="top" wrapText="1"/>
    </xf>
    <xf numFmtId="0" fontId="11" fillId="0" borderId="0" xfId="0" applyFont="1" applyBorder="1" applyAlignment="1">
      <alignment vertical="center"/>
    </xf>
    <xf numFmtId="0" fontId="2" fillId="0" borderId="0" xfId="0" applyFont="1"/>
    <xf numFmtId="0" fontId="3" fillId="0" borderId="0" xfId="0" applyFont="1" applyAlignment="1">
      <alignment horizontal="right"/>
    </xf>
    <xf numFmtId="0" fontId="2" fillId="0" borderId="0" xfId="0" applyFont="1" applyAlignment="1">
      <alignment vertical="center" wrapText="1"/>
    </xf>
    <xf numFmtId="0" fontId="16" fillId="0" borderId="0" xfId="0" applyFont="1" applyAlignment="1">
      <alignment vertical="center" wrapText="1"/>
    </xf>
    <xf numFmtId="0" fontId="17" fillId="0" borderId="0" xfId="0" applyFont="1" applyAlignment="1">
      <alignment horizontal="center"/>
    </xf>
    <xf numFmtId="0" fontId="6" fillId="0" borderId="5" xfId="0" applyFont="1" applyBorder="1" applyAlignment="1">
      <alignment vertical="center" wrapText="1"/>
    </xf>
    <xf numFmtId="0" fontId="6" fillId="0" borderId="5" xfId="0" applyFont="1" applyBorder="1" applyAlignment="1">
      <alignment horizontal="center" vertical="center" wrapText="1"/>
    </xf>
    <xf numFmtId="0" fontId="20" fillId="0" borderId="0" xfId="0" applyFont="1" applyBorder="1" applyAlignment="1">
      <alignment vertical="center" wrapText="1"/>
    </xf>
    <xf numFmtId="0" fontId="20" fillId="0" borderId="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4" fontId="6" fillId="0" borderId="5" xfId="0" applyNumberFormat="1" applyFont="1" applyBorder="1" applyAlignment="1">
      <alignment horizontal="center" vertical="center" wrapText="1"/>
    </xf>
    <xf numFmtId="3" fontId="6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1" fillId="0" borderId="5" xfId="0" applyFont="1" applyBorder="1" applyAlignment="1">
      <alignment horizontal="center" vertical="center" wrapText="1"/>
    </xf>
    <xf numFmtId="4" fontId="10" fillId="0" borderId="5" xfId="0" applyNumberFormat="1" applyFont="1" applyBorder="1" applyAlignment="1">
      <alignment horizontal="center" vertical="center" wrapText="1"/>
    </xf>
    <xf numFmtId="4" fontId="22" fillId="0" borderId="5" xfId="0" applyNumberFormat="1" applyFont="1" applyBorder="1" applyAlignment="1">
      <alignment horizontal="center" vertical="center" wrapText="1"/>
    </xf>
    <xf numFmtId="4" fontId="23" fillId="0" borderId="5" xfId="0" applyNumberFormat="1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3" fontId="24" fillId="0" borderId="5" xfId="0" applyNumberFormat="1" applyFont="1" applyBorder="1" applyAlignment="1">
      <alignment horizontal="center" vertical="center" wrapText="1"/>
    </xf>
    <xf numFmtId="4" fontId="24" fillId="0" borderId="5" xfId="0" applyNumberFormat="1" applyFont="1" applyBorder="1" applyAlignment="1">
      <alignment horizontal="center" vertical="center" wrapText="1"/>
    </xf>
    <xf numFmtId="0" fontId="25" fillId="0" borderId="0" xfId="0" applyFont="1" applyBorder="1" applyAlignment="1">
      <alignment vertical="center"/>
    </xf>
    <xf numFmtId="165" fontId="24" fillId="0" borderId="5" xfId="0" applyNumberFormat="1" applyFont="1" applyBorder="1" applyAlignment="1">
      <alignment horizontal="center" vertical="center" wrapText="1"/>
    </xf>
    <xf numFmtId="0" fontId="26" fillId="0" borderId="0" xfId="0" applyFont="1" applyBorder="1" applyAlignment="1">
      <alignment horizontal="center" vertical="center" wrapText="1"/>
    </xf>
    <xf numFmtId="0" fontId="2" fillId="0" borderId="0" xfId="0" applyFont="1" applyBorder="1"/>
    <xf numFmtId="3" fontId="27" fillId="2" borderId="5" xfId="0" applyNumberFormat="1" applyFont="1" applyFill="1" applyBorder="1" applyAlignment="1">
      <alignment horizontal="center" vertical="center" wrapText="1"/>
    </xf>
    <xf numFmtId="3" fontId="28" fillId="2" borderId="5" xfId="0" applyNumberFormat="1" applyFont="1" applyFill="1" applyBorder="1" applyAlignment="1">
      <alignment vertical="center" wrapText="1"/>
    </xf>
    <xf numFmtId="3" fontId="24" fillId="0" borderId="5" xfId="0" applyNumberFormat="1" applyFont="1" applyBorder="1" applyAlignment="1">
      <alignment horizontal="center"/>
    </xf>
    <xf numFmtId="4" fontId="24" fillId="0" borderId="5" xfId="0" applyNumberFormat="1" applyFont="1" applyBorder="1" applyAlignment="1">
      <alignment horizontal="center"/>
    </xf>
    <xf numFmtId="3" fontId="27" fillId="2" borderId="5" xfId="0" applyNumberFormat="1" applyFont="1" applyFill="1" applyBorder="1" applyAlignment="1">
      <alignment vertical="center" wrapText="1"/>
    </xf>
    <xf numFmtId="4" fontId="29" fillId="0" borderId="5" xfId="0" applyNumberFormat="1" applyFont="1" applyBorder="1" applyAlignment="1">
      <alignment horizontal="center"/>
    </xf>
    <xf numFmtId="4" fontId="2" fillId="0" borderId="0" xfId="0" applyNumberFormat="1" applyFont="1"/>
    <xf numFmtId="0" fontId="18" fillId="0" borderId="0" xfId="0" applyFont="1"/>
    <xf numFmtId="0" fontId="6" fillId="0" borderId="0" xfId="0" applyFont="1"/>
    <xf numFmtId="4" fontId="6" fillId="0" borderId="0" xfId="0" applyNumberFormat="1" applyFont="1"/>
    <xf numFmtId="0" fontId="1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14" fillId="0" borderId="0" xfId="0" applyFont="1" applyBorder="1" applyAlignment="1">
      <alignment horizontal="center" vertical="top" wrapText="1"/>
    </xf>
    <xf numFmtId="0" fontId="11" fillId="0" borderId="0" xfId="0" applyFont="1" applyAlignment="1">
      <alignment vertical="center"/>
    </xf>
    <xf numFmtId="0" fontId="16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4" fontId="31" fillId="0" borderId="5" xfId="0" applyNumberFormat="1" applyFont="1" applyBorder="1" applyAlignment="1">
      <alignment horizontal="center"/>
    </xf>
    <xf numFmtId="3" fontId="27" fillId="2" borderId="5" xfId="0" applyNumberFormat="1" applyFont="1" applyFill="1" applyBorder="1" applyAlignment="1">
      <alignment horizontal="right" vertical="center" wrapText="1"/>
    </xf>
    <xf numFmtId="3" fontId="23" fillId="2" borderId="14" xfId="0" applyNumberFormat="1" applyFont="1" applyFill="1" applyBorder="1" applyAlignment="1">
      <alignment vertical="center" wrapText="1"/>
    </xf>
    <xf numFmtId="0" fontId="2" fillId="3" borderId="0" xfId="0" applyFont="1" applyFill="1"/>
    <xf numFmtId="0" fontId="2" fillId="3" borderId="0" xfId="0" applyFont="1" applyFill="1" applyAlignment="1">
      <alignment horizontal="center"/>
    </xf>
    <xf numFmtId="0" fontId="2" fillId="0" borderId="0" xfId="0" applyFont="1" applyAlignment="1">
      <alignment vertical="center"/>
    </xf>
    <xf numFmtId="3" fontId="17" fillId="0" borderId="5" xfId="0" applyNumberFormat="1" applyFont="1" applyBorder="1" applyAlignment="1">
      <alignment horizontal="center" vertical="center" wrapText="1"/>
    </xf>
    <xf numFmtId="4" fontId="32" fillId="0" borderId="5" xfId="0" applyNumberFormat="1" applyFont="1" applyBorder="1" applyAlignment="1">
      <alignment horizontal="center" vertical="center" wrapText="1"/>
    </xf>
    <xf numFmtId="4" fontId="33" fillId="0" borderId="5" xfId="0" applyNumberFormat="1" applyFont="1" applyBorder="1" applyAlignment="1">
      <alignment horizontal="center" vertical="center" wrapText="1"/>
    </xf>
    <xf numFmtId="3" fontId="32" fillId="0" borderId="5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/>
    </xf>
    <xf numFmtId="0" fontId="2" fillId="0" borderId="12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0" fontId="13" fillId="0" borderId="0" xfId="0" applyFont="1" applyBorder="1" applyAlignment="1">
      <alignment horizontal="center" wrapText="1"/>
    </xf>
    <xf numFmtId="0" fontId="14" fillId="0" borderId="11" xfId="0" applyFont="1" applyBorder="1" applyAlignment="1">
      <alignment horizontal="center" vertical="top" wrapText="1"/>
    </xf>
    <xf numFmtId="0" fontId="13" fillId="0" borderId="0" xfId="0" applyFont="1" applyAlignment="1">
      <alignment horizontal="center" vertical="center" wrapText="1"/>
    </xf>
    <xf numFmtId="0" fontId="29" fillId="0" borderId="0" xfId="0" applyFont="1" applyAlignment="1">
      <alignment horizontal="center"/>
    </xf>
    <xf numFmtId="0" fontId="18" fillId="0" borderId="13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left" vertical="center" wrapText="1"/>
    </xf>
    <xf numFmtId="0" fontId="11" fillId="0" borderId="11" xfId="0" applyFont="1" applyBorder="1" applyAlignment="1">
      <alignment horizontal="center" vertical="top"/>
    </xf>
    <xf numFmtId="0" fontId="10" fillId="0" borderId="10" xfId="0" applyFont="1" applyBorder="1" applyAlignment="1">
      <alignment horizontal="left" vertical="center"/>
    </xf>
    <xf numFmtId="0" fontId="3" fillId="0" borderId="0" xfId="1" applyFont="1" applyAlignment="1">
      <alignment horizontal="right" vertical="center" wrapText="1"/>
    </xf>
    <xf numFmtId="0" fontId="4" fillId="0" borderId="0" xfId="1" applyFont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3" borderId="16" xfId="0" applyFont="1" applyFill="1" applyBorder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mruColors>
      <color rgb="FF990099"/>
      <color rgb="FFFFFF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F299"/>
  <sheetViews>
    <sheetView tabSelected="1" topLeftCell="A37" zoomScale="110" zoomScaleNormal="110" workbookViewId="0">
      <selection activeCell="A21" sqref="A21"/>
    </sheetView>
  </sheetViews>
  <sheetFormatPr defaultRowHeight="12.75" x14ac:dyDescent="0.2"/>
  <cols>
    <col min="1" max="1" width="5.5703125" customWidth="1"/>
    <col min="2" max="2" width="36.5703125" customWidth="1"/>
    <col min="3" max="3" width="11.7109375" customWidth="1"/>
    <col min="4" max="5" width="15.140625" customWidth="1"/>
    <col min="6" max="8" width="13.5703125" customWidth="1"/>
    <col min="9" max="9" width="11.85546875" customWidth="1"/>
    <col min="10" max="10" width="6.28515625" customWidth="1"/>
    <col min="11" max="11" width="4.42578125" customWidth="1"/>
    <col min="13" max="13" width="11.140625" customWidth="1"/>
    <col min="14" max="14" width="9.7109375" customWidth="1"/>
    <col min="15" max="16" width="13" customWidth="1"/>
    <col min="17" max="17" width="10.5703125" customWidth="1"/>
    <col min="18" max="18" width="11" customWidth="1"/>
    <col min="19" max="20" width="14.5703125" customWidth="1"/>
  </cols>
  <sheetData>
    <row r="1" spans="1:32" ht="15.75" x14ac:dyDescent="0.25">
      <c r="A1" s="39"/>
      <c r="B1" s="39"/>
      <c r="C1" s="39"/>
      <c r="D1" s="39"/>
      <c r="E1" s="39"/>
      <c r="F1" s="39"/>
      <c r="G1" s="39"/>
      <c r="H1" s="39"/>
      <c r="I1" s="40" t="s">
        <v>50</v>
      </c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</row>
    <row r="2" spans="1:32" ht="8.25" customHeight="1" x14ac:dyDescent="0.2">
      <c r="A2" s="41"/>
      <c r="B2" s="41"/>
      <c r="C2" s="41"/>
      <c r="D2" s="41"/>
      <c r="E2" s="41"/>
      <c r="F2" s="41"/>
      <c r="G2" s="41"/>
      <c r="H2" s="41"/>
      <c r="I2" s="41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</row>
    <row r="3" spans="1:32" ht="18" customHeight="1" x14ac:dyDescent="0.2">
      <c r="A3" s="103" t="s">
        <v>51</v>
      </c>
      <c r="B3" s="103"/>
      <c r="C3" s="103"/>
      <c r="D3" s="103"/>
      <c r="E3" s="103"/>
      <c r="F3" s="103"/>
      <c r="G3" s="103"/>
      <c r="H3" s="103"/>
      <c r="I3" s="103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</row>
    <row r="4" spans="1:32" ht="16.5" customHeight="1" x14ac:dyDescent="0.2">
      <c r="A4" s="103" t="s">
        <v>52</v>
      </c>
      <c r="B4" s="103"/>
      <c r="C4" s="103"/>
      <c r="D4" s="103"/>
      <c r="E4" s="103"/>
      <c r="F4" s="103"/>
      <c r="G4" s="103"/>
      <c r="H4" s="103"/>
      <c r="I4" s="103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  <c r="AB4" s="39"/>
      <c r="AC4" s="39"/>
      <c r="AD4" s="39"/>
      <c r="AE4" s="39"/>
      <c r="AF4" s="39"/>
    </row>
    <row r="5" spans="1:32" ht="33.75" customHeight="1" x14ac:dyDescent="0.2">
      <c r="A5" s="103" t="s">
        <v>107</v>
      </c>
      <c r="B5" s="103"/>
      <c r="C5" s="103"/>
      <c r="D5" s="103"/>
      <c r="E5" s="103"/>
      <c r="F5" s="103"/>
      <c r="G5" s="103"/>
      <c r="H5" s="103"/>
      <c r="I5" s="103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</row>
    <row r="6" spans="1:32" ht="19.5" customHeight="1" x14ac:dyDescent="0.2">
      <c r="A6" s="41"/>
      <c r="B6" s="41"/>
      <c r="C6" s="41"/>
      <c r="D6" s="41"/>
      <c r="E6" s="42"/>
      <c r="F6" s="42"/>
      <c r="G6" s="42"/>
      <c r="H6" s="42"/>
      <c r="I6" s="41"/>
      <c r="J6" s="89" t="s">
        <v>106</v>
      </c>
      <c r="K6" s="39"/>
      <c r="L6" s="104" t="s">
        <v>103</v>
      </c>
      <c r="M6" s="104"/>
      <c r="N6" s="104"/>
      <c r="O6" s="104"/>
      <c r="P6" s="43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</row>
    <row r="7" spans="1:32" ht="32.25" customHeight="1" x14ac:dyDescent="0.2">
      <c r="A7" s="96" t="s">
        <v>4</v>
      </c>
      <c r="B7" s="96" t="s">
        <v>53</v>
      </c>
      <c r="C7" s="96" t="s">
        <v>54</v>
      </c>
      <c r="D7" s="96" t="s">
        <v>55</v>
      </c>
      <c r="E7" s="105" t="s">
        <v>56</v>
      </c>
      <c r="F7" s="106"/>
      <c r="G7" s="107" t="s">
        <v>57</v>
      </c>
      <c r="H7" s="108"/>
      <c r="I7" s="96" t="s">
        <v>58</v>
      </c>
      <c r="J7" s="88"/>
      <c r="K7" s="39"/>
      <c r="L7" s="44" t="s">
        <v>114</v>
      </c>
      <c r="M7" s="45" t="s">
        <v>59</v>
      </c>
      <c r="N7" s="45" t="s">
        <v>60</v>
      </c>
      <c r="O7" s="98" t="s">
        <v>61</v>
      </c>
      <c r="P7" s="99"/>
      <c r="Q7" s="45" t="s">
        <v>62</v>
      </c>
      <c r="R7" s="46"/>
      <c r="S7" s="46"/>
      <c r="T7" s="46"/>
      <c r="U7" s="46"/>
      <c r="V7" s="46"/>
      <c r="W7" s="46"/>
      <c r="X7" s="47"/>
      <c r="Y7" s="39"/>
      <c r="Z7" s="39"/>
      <c r="AA7" s="39"/>
      <c r="AB7" s="39"/>
      <c r="AC7" s="39"/>
      <c r="AD7" s="39"/>
      <c r="AE7" s="39"/>
      <c r="AF7" s="39"/>
    </row>
    <row r="8" spans="1:32" ht="32.25" customHeight="1" x14ac:dyDescent="0.2">
      <c r="A8" s="97"/>
      <c r="B8" s="97"/>
      <c r="C8" s="97"/>
      <c r="D8" s="97"/>
      <c r="E8" s="48" t="s">
        <v>63</v>
      </c>
      <c r="F8" s="49" t="s">
        <v>64</v>
      </c>
      <c r="G8" s="48" t="s">
        <v>65</v>
      </c>
      <c r="H8" s="50" t="s">
        <v>64</v>
      </c>
      <c r="I8" s="97"/>
      <c r="J8" s="88"/>
      <c r="K8" s="39"/>
      <c r="L8" s="44"/>
      <c r="M8" s="44"/>
      <c r="N8" s="44"/>
      <c r="O8" s="51" t="s">
        <v>110</v>
      </c>
      <c r="P8" s="51" t="s">
        <v>111</v>
      </c>
      <c r="Q8" s="91" t="s">
        <v>108</v>
      </c>
      <c r="R8" s="92" t="s">
        <v>112</v>
      </c>
      <c r="S8" s="46"/>
      <c r="T8" s="46"/>
      <c r="U8" s="46"/>
      <c r="V8" s="46"/>
      <c r="W8" s="46"/>
      <c r="X8" s="47"/>
      <c r="Y8" s="39"/>
      <c r="Z8" s="39"/>
      <c r="AA8" s="39"/>
      <c r="AB8" s="39"/>
      <c r="AC8" s="39"/>
      <c r="AD8" s="39"/>
      <c r="AE8" s="39"/>
      <c r="AF8" s="39"/>
    </row>
    <row r="9" spans="1:32" ht="12.75" customHeight="1" x14ac:dyDescent="0.2">
      <c r="A9" s="48">
        <v>1</v>
      </c>
      <c r="B9" s="48">
        <v>2</v>
      </c>
      <c r="C9" s="48">
        <v>3</v>
      </c>
      <c r="D9" s="48">
        <v>4</v>
      </c>
      <c r="E9" s="48">
        <v>5</v>
      </c>
      <c r="F9" s="48">
        <v>6</v>
      </c>
      <c r="G9" s="48">
        <v>7</v>
      </c>
      <c r="H9" s="50">
        <v>8</v>
      </c>
      <c r="I9" s="48" t="s">
        <v>66</v>
      </c>
      <c r="J9" s="88"/>
      <c r="K9" s="39"/>
      <c r="L9" s="45">
        <v>10</v>
      </c>
      <c r="M9" s="45">
        <v>11</v>
      </c>
      <c r="N9" s="45">
        <v>12</v>
      </c>
      <c r="O9" s="52">
        <v>13</v>
      </c>
      <c r="P9" s="52">
        <v>14</v>
      </c>
      <c r="Q9" s="52">
        <v>15</v>
      </c>
      <c r="R9" s="94">
        <v>16</v>
      </c>
      <c r="S9" s="46"/>
      <c r="T9" s="46"/>
      <c r="U9" s="46"/>
      <c r="V9" s="46"/>
      <c r="W9" s="46"/>
      <c r="X9" s="47"/>
      <c r="Y9" s="39"/>
      <c r="Z9" s="39"/>
      <c r="AA9" s="39"/>
      <c r="AB9" s="39"/>
      <c r="AC9" s="39"/>
      <c r="AD9" s="39"/>
      <c r="AE9" s="39"/>
      <c r="AF9" s="39"/>
    </row>
    <row r="10" spans="1:32" ht="25.5" customHeight="1" x14ac:dyDescent="0.2">
      <c r="A10" s="48">
        <v>1</v>
      </c>
      <c r="B10" s="53" t="s">
        <v>67</v>
      </c>
      <c r="C10" s="54" t="s">
        <v>68</v>
      </c>
      <c r="D10" s="55">
        <v>105.41</v>
      </c>
      <c r="E10" s="55">
        <f>F10</f>
        <v>122.7761485826002</v>
      </c>
      <c r="F10" s="56">
        <f>O10/N10/1000</f>
        <v>122.7761485826002</v>
      </c>
      <c r="G10" s="55">
        <f>(D10+O10/1000/N10+R10)/3</f>
        <v>116.9520495275334</v>
      </c>
      <c r="H10" s="57">
        <f>P10/1000/N10</f>
        <v>41.614111241446729</v>
      </c>
      <c r="I10" s="58">
        <f>H10/F10</f>
        <v>0.33894296019108283</v>
      </c>
      <c r="J10" s="88"/>
      <c r="K10" s="39"/>
      <c r="L10" s="59"/>
      <c r="M10" s="59"/>
      <c r="N10" s="60">
        <v>102.3</v>
      </c>
      <c r="O10" s="60">
        <v>12560000</v>
      </c>
      <c r="P10" s="60">
        <v>4257123.58</v>
      </c>
      <c r="Q10" s="59"/>
      <c r="R10" s="93">
        <v>122.67</v>
      </c>
      <c r="S10" s="61" t="s">
        <v>69</v>
      </c>
      <c r="T10" s="46"/>
      <c r="U10" s="46"/>
      <c r="V10" s="46"/>
      <c r="W10" s="46"/>
      <c r="X10" s="47"/>
      <c r="Y10" s="39"/>
      <c r="Z10" s="39"/>
      <c r="AA10" s="39"/>
      <c r="AB10" s="39"/>
      <c r="AC10" s="39"/>
      <c r="AD10" s="39"/>
      <c r="AE10" s="39"/>
      <c r="AF10" s="39"/>
    </row>
    <row r="11" spans="1:32" ht="24" customHeight="1" x14ac:dyDescent="0.2">
      <c r="A11" s="48">
        <v>2</v>
      </c>
      <c r="B11" s="53" t="s">
        <v>70</v>
      </c>
      <c r="C11" s="54" t="s">
        <v>71</v>
      </c>
      <c r="D11" s="55">
        <v>0.1</v>
      </c>
      <c r="E11" s="55">
        <f t="shared" ref="E11:E31" si="0">F11</f>
        <v>0.1035498727080294</v>
      </c>
      <c r="F11" s="56">
        <f>L11/Q11</f>
        <v>0.1035498727080294</v>
      </c>
      <c r="G11" s="55">
        <f>(D11+H11+R11)/3</f>
        <v>0.10451662423600981</v>
      </c>
      <c r="H11" s="57">
        <f>L11/Q11</f>
        <v>0.1035498727080294</v>
      </c>
      <c r="I11" s="58">
        <f t="shared" ref="I11:I31" si="1">H11/F11</f>
        <v>1</v>
      </c>
      <c r="J11" s="88"/>
      <c r="K11" s="39"/>
      <c r="L11" s="59">
        <v>3620</v>
      </c>
      <c r="M11" s="59"/>
      <c r="N11" s="60"/>
      <c r="O11" s="60"/>
      <c r="P11" s="60"/>
      <c r="Q11" s="59">
        <v>34959</v>
      </c>
      <c r="R11" s="93">
        <v>0.11</v>
      </c>
      <c r="S11" s="46"/>
      <c r="T11" s="47"/>
      <c r="U11" s="47"/>
      <c r="V11" s="47"/>
      <c r="W11" s="47"/>
      <c r="X11" s="47"/>
      <c r="Y11" s="39"/>
      <c r="Z11" s="39"/>
      <c r="AA11" s="39"/>
      <c r="AB11" s="39"/>
      <c r="AC11" s="39"/>
      <c r="AD11" s="39"/>
      <c r="AE11" s="39"/>
      <c r="AF11" s="39"/>
    </row>
    <row r="12" spans="1:32" ht="24" customHeight="1" x14ac:dyDescent="0.2">
      <c r="A12" s="48">
        <v>3</v>
      </c>
      <c r="B12" s="53" t="s">
        <v>72</v>
      </c>
      <c r="C12" s="54" t="s">
        <v>73</v>
      </c>
      <c r="D12" s="55">
        <v>3.63</v>
      </c>
      <c r="E12" s="55">
        <f t="shared" si="0"/>
        <v>2.9262850768042559</v>
      </c>
      <c r="F12" s="56">
        <f>N12/Q12</f>
        <v>2.9262850768042559</v>
      </c>
      <c r="G12" s="55">
        <f t="shared" ref="G12:G31" si="2">(D12+H12+R12)/3</f>
        <v>3.3620950256014184</v>
      </c>
      <c r="H12" s="57">
        <f>N12/Q12</f>
        <v>2.9262850768042559</v>
      </c>
      <c r="I12" s="58">
        <f t="shared" si="1"/>
        <v>1</v>
      </c>
      <c r="J12" s="88"/>
      <c r="K12" s="39"/>
      <c r="L12" s="59"/>
      <c r="M12" s="59"/>
      <c r="N12" s="60">
        <v>102.3</v>
      </c>
      <c r="O12" s="60"/>
      <c r="P12" s="60"/>
      <c r="Q12" s="62">
        <v>34.959000000000003</v>
      </c>
      <c r="R12" s="93">
        <v>3.53</v>
      </c>
      <c r="S12" s="63"/>
      <c r="T12" s="63"/>
      <c r="U12" s="63"/>
      <c r="V12" s="64"/>
      <c r="W12" s="64"/>
      <c r="X12" s="64"/>
      <c r="Y12" s="39"/>
      <c r="Z12" s="39"/>
      <c r="AA12" s="39"/>
      <c r="AB12" s="39"/>
      <c r="AC12" s="39"/>
      <c r="AD12" s="39"/>
      <c r="AE12" s="39"/>
      <c r="AF12" s="39"/>
    </row>
    <row r="13" spans="1:32" ht="21" customHeight="1" x14ac:dyDescent="0.2">
      <c r="A13" s="48">
        <v>4</v>
      </c>
      <c r="B13" s="53" t="s">
        <v>74</v>
      </c>
      <c r="C13" s="54" t="s">
        <v>75</v>
      </c>
      <c r="D13" s="55">
        <v>7.12</v>
      </c>
      <c r="E13" s="55">
        <f t="shared" si="0"/>
        <v>7.4535598844360536</v>
      </c>
      <c r="F13" s="56">
        <f>M13/Q13</f>
        <v>7.4535598844360536</v>
      </c>
      <c r="G13" s="55">
        <f t="shared" si="2"/>
        <v>7.3678532948120186</v>
      </c>
      <c r="H13" s="57">
        <f>M13/Q13</f>
        <v>7.4535598844360536</v>
      </c>
      <c r="I13" s="58">
        <f t="shared" si="1"/>
        <v>1</v>
      </c>
      <c r="J13" s="88"/>
      <c r="K13" s="39"/>
      <c r="L13" s="59"/>
      <c r="M13" s="65">
        <f>118363+140706+1500</f>
        <v>260569</v>
      </c>
      <c r="N13" s="60"/>
      <c r="O13" s="60"/>
      <c r="P13" s="60"/>
      <c r="Q13" s="59">
        <v>34959</v>
      </c>
      <c r="R13" s="93">
        <v>7.53</v>
      </c>
      <c r="S13" s="63"/>
      <c r="T13" s="63"/>
      <c r="U13" s="63"/>
      <c r="V13" s="64"/>
      <c r="W13" s="64"/>
      <c r="X13" s="64"/>
      <c r="Y13" s="39"/>
      <c r="Z13" s="39"/>
      <c r="AA13" s="39"/>
      <c r="AB13" s="39"/>
      <c r="AC13" s="39"/>
      <c r="AD13" s="39"/>
      <c r="AE13" s="39"/>
      <c r="AF13" s="39"/>
    </row>
    <row r="14" spans="1:32" ht="18.75" customHeight="1" x14ac:dyDescent="0.2">
      <c r="A14" s="48">
        <v>5</v>
      </c>
      <c r="B14" s="53" t="s">
        <v>76</v>
      </c>
      <c r="C14" s="54" t="s">
        <v>71</v>
      </c>
      <c r="D14" s="55">
        <v>5.39</v>
      </c>
      <c r="E14" s="55">
        <f t="shared" si="0"/>
        <v>5.4349380703109356</v>
      </c>
      <c r="F14" s="56">
        <f>L14/Q14</f>
        <v>5.4349380703109356</v>
      </c>
      <c r="G14" s="55">
        <f t="shared" si="2"/>
        <v>5.4749793567703122</v>
      </c>
      <c r="H14" s="57">
        <f>L14/Q14</f>
        <v>5.4349380703109356</v>
      </c>
      <c r="I14" s="58">
        <f t="shared" si="1"/>
        <v>1</v>
      </c>
      <c r="J14" s="88"/>
      <c r="K14" s="39"/>
      <c r="L14" s="66">
        <v>190000</v>
      </c>
      <c r="M14" s="67"/>
      <c r="N14" s="68"/>
      <c r="O14" s="68"/>
      <c r="P14" s="68"/>
      <c r="Q14" s="59">
        <v>34959</v>
      </c>
      <c r="R14" s="93">
        <v>5.6</v>
      </c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</row>
    <row r="15" spans="1:32" ht="24.75" customHeight="1" x14ac:dyDescent="0.2">
      <c r="A15" s="48">
        <v>6</v>
      </c>
      <c r="B15" s="53" t="s">
        <v>77</v>
      </c>
      <c r="C15" s="54" t="s">
        <v>78</v>
      </c>
      <c r="D15" s="55">
        <v>0.28000000000000003</v>
      </c>
      <c r="E15" s="55">
        <f t="shared" si="0"/>
        <v>0</v>
      </c>
      <c r="F15" s="56">
        <f t="shared" ref="F15:F16" si="3">H15</f>
        <v>0</v>
      </c>
      <c r="G15" s="55">
        <f t="shared" si="2"/>
        <v>9.3333333333333338E-2</v>
      </c>
      <c r="H15" s="57">
        <v>0</v>
      </c>
      <c r="I15" s="58">
        <v>0</v>
      </c>
      <c r="J15" s="88"/>
      <c r="K15" s="39"/>
      <c r="L15" s="67"/>
      <c r="M15" s="67"/>
      <c r="N15" s="68"/>
      <c r="O15" s="68"/>
      <c r="P15" s="68"/>
      <c r="Q15" s="59">
        <v>34959</v>
      </c>
      <c r="R15" s="93">
        <v>0</v>
      </c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</row>
    <row r="16" spans="1:32" ht="21" customHeight="1" x14ac:dyDescent="0.2">
      <c r="A16" s="48">
        <v>7</v>
      </c>
      <c r="B16" s="53" t="s">
        <v>79</v>
      </c>
      <c r="C16" s="54" t="s">
        <v>71</v>
      </c>
      <c r="D16" s="55">
        <v>0.3</v>
      </c>
      <c r="E16" s="55">
        <f t="shared" si="0"/>
        <v>0</v>
      </c>
      <c r="F16" s="56">
        <f t="shared" si="3"/>
        <v>0</v>
      </c>
      <c r="G16" s="55">
        <f t="shared" si="2"/>
        <v>9.9999999999999992E-2</v>
      </c>
      <c r="H16" s="57">
        <v>0</v>
      </c>
      <c r="I16" s="58">
        <v>0</v>
      </c>
      <c r="J16" s="88"/>
      <c r="K16" s="39"/>
      <c r="L16" s="67"/>
      <c r="M16" s="67"/>
      <c r="N16" s="68"/>
      <c r="O16" s="68"/>
      <c r="P16" s="68"/>
      <c r="Q16" s="59">
        <v>34959</v>
      </c>
      <c r="R16" s="93">
        <v>0</v>
      </c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</row>
    <row r="17" spans="1:32" ht="18.75" customHeight="1" x14ac:dyDescent="0.2">
      <c r="A17" s="48">
        <v>8</v>
      </c>
      <c r="B17" s="53" t="s">
        <v>80</v>
      </c>
      <c r="C17" s="54" t="s">
        <v>81</v>
      </c>
      <c r="D17" s="55">
        <v>7.26</v>
      </c>
      <c r="E17" s="55">
        <f t="shared" si="0"/>
        <v>8.1967213114754092</v>
      </c>
      <c r="F17" s="56">
        <f>O17/M17</f>
        <v>8.1967213114754092</v>
      </c>
      <c r="G17" s="55">
        <f t="shared" si="2"/>
        <v>4.9212079781420766</v>
      </c>
      <c r="H17" s="57">
        <f>P17/M17</f>
        <v>0.43362393442622954</v>
      </c>
      <c r="I17" s="58">
        <f t="shared" si="1"/>
        <v>5.2902120000000011E-2</v>
      </c>
      <c r="J17" s="88"/>
      <c r="K17" s="39"/>
      <c r="L17" s="67"/>
      <c r="M17" s="67">
        <f>12.2*10000</f>
        <v>122000</v>
      </c>
      <c r="N17" s="68"/>
      <c r="O17" s="68">
        <v>1000000</v>
      </c>
      <c r="P17" s="68">
        <v>52902.12</v>
      </c>
      <c r="Q17" s="67"/>
      <c r="R17" s="93">
        <v>7.07</v>
      </c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</row>
    <row r="18" spans="1:32" ht="22.5" customHeight="1" x14ac:dyDescent="0.2">
      <c r="A18" s="48">
        <v>9</v>
      </c>
      <c r="B18" s="53" t="s">
        <v>82</v>
      </c>
      <c r="C18" s="54" t="s">
        <v>81</v>
      </c>
      <c r="D18" s="55">
        <v>126.62</v>
      </c>
      <c r="E18" s="55">
        <f t="shared" si="0"/>
        <v>146.10389610389609</v>
      </c>
      <c r="F18" s="56">
        <f>O18/M18</f>
        <v>146.10389610389609</v>
      </c>
      <c r="G18" s="55">
        <f t="shared" si="2"/>
        <v>95.844726731601739</v>
      </c>
      <c r="H18" s="57">
        <f>P18/M18</f>
        <v>14.814180194805196</v>
      </c>
      <c r="I18" s="58">
        <f t="shared" si="1"/>
        <v>0.10139483333333335</v>
      </c>
      <c r="J18" s="88"/>
      <c r="K18" s="39"/>
      <c r="L18" s="67"/>
      <c r="M18" s="67">
        <v>6160</v>
      </c>
      <c r="N18" s="68"/>
      <c r="O18" s="68">
        <v>900000</v>
      </c>
      <c r="P18" s="68">
        <v>91255.35</v>
      </c>
      <c r="Q18" s="67"/>
      <c r="R18" s="93">
        <v>146.1</v>
      </c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</row>
    <row r="19" spans="1:32" ht="22.5" customHeight="1" x14ac:dyDescent="0.2">
      <c r="A19" s="48">
        <v>10</v>
      </c>
      <c r="B19" s="53" t="s">
        <v>83</v>
      </c>
      <c r="C19" s="54" t="s">
        <v>81</v>
      </c>
      <c r="D19" s="55">
        <v>846.47</v>
      </c>
      <c r="E19" s="55">
        <f t="shared" si="0"/>
        <v>925.92592592592598</v>
      </c>
      <c r="F19" s="56">
        <f>O19/M19</f>
        <v>925.92592592592598</v>
      </c>
      <c r="G19" s="55">
        <f t="shared" si="2"/>
        <v>606.00679012345688</v>
      </c>
      <c r="H19" s="57">
        <f>P19/M19</f>
        <v>87.950370370370365</v>
      </c>
      <c r="I19" s="58">
        <f t="shared" si="1"/>
        <v>9.4986399999999985E-2</v>
      </c>
      <c r="J19" s="88"/>
      <c r="K19" s="39"/>
      <c r="L19" s="67"/>
      <c r="M19" s="67">
        <f>320+58</f>
        <v>378</v>
      </c>
      <c r="N19" s="68"/>
      <c r="O19" s="68">
        <v>350000</v>
      </c>
      <c r="P19" s="68">
        <v>33245.24</v>
      </c>
      <c r="Q19" s="67"/>
      <c r="R19" s="93">
        <v>883.6</v>
      </c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</row>
    <row r="20" spans="1:32" ht="22.5" customHeight="1" x14ac:dyDescent="0.2">
      <c r="A20" s="48">
        <v>11</v>
      </c>
      <c r="B20" s="53" t="s">
        <v>84</v>
      </c>
      <c r="C20" s="54" t="s">
        <v>81</v>
      </c>
      <c r="D20" s="55">
        <v>215.32</v>
      </c>
      <c r="E20" s="55">
        <f t="shared" si="0"/>
        <v>149.75866660801617</v>
      </c>
      <c r="F20" s="56">
        <f>O20/M20</f>
        <v>149.75866660801617</v>
      </c>
      <c r="G20" s="55">
        <f t="shared" si="2"/>
        <v>136.66250324243842</v>
      </c>
      <c r="H20" s="57">
        <f>P20/M20</f>
        <v>12.857509727315261</v>
      </c>
      <c r="I20" s="58">
        <f t="shared" si="1"/>
        <v>8.585486248331109E-2</v>
      </c>
      <c r="J20" s="88"/>
      <c r="K20" s="39"/>
      <c r="L20" s="67"/>
      <c r="M20" s="69">
        <f>13765+188.9+11053</f>
        <v>25006.9</v>
      </c>
      <c r="N20" s="68"/>
      <c r="O20" s="68">
        <v>3745000</v>
      </c>
      <c r="P20" s="68">
        <v>321526.46000000002</v>
      </c>
      <c r="Q20" s="67"/>
      <c r="R20" s="93">
        <v>181.81</v>
      </c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</row>
    <row r="21" spans="1:32" ht="28.5" customHeight="1" x14ac:dyDescent="0.2">
      <c r="A21" s="48">
        <v>12</v>
      </c>
      <c r="B21" s="53" t="s">
        <v>85</v>
      </c>
      <c r="C21" s="54" t="s">
        <v>81</v>
      </c>
      <c r="D21" s="55">
        <v>67.64</v>
      </c>
      <c r="E21" s="55">
        <f t="shared" si="0"/>
        <v>69.444444444444443</v>
      </c>
      <c r="F21" s="56">
        <f>O21/M21</f>
        <v>69.444444444444443</v>
      </c>
      <c r="G21" s="55">
        <f t="shared" si="2"/>
        <v>47.639990972222222</v>
      </c>
      <c r="H21" s="57">
        <f>P21/M21</f>
        <v>7.4699729166666664</v>
      </c>
      <c r="I21" s="58">
        <f t="shared" si="1"/>
        <v>0.10756760999999999</v>
      </c>
      <c r="J21" s="88"/>
      <c r="K21" s="39"/>
      <c r="L21" s="67"/>
      <c r="M21" s="67">
        <v>14400</v>
      </c>
      <c r="N21" s="68"/>
      <c r="O21" s="68">
        <v>1000000</v>
      </c>
      <c r="P21" s="68">
        <v>107567.61</v>
      </c>
      <c r="Q21" s="67"/>
      <c r="R21" s="93">
        <v>67.81</v>
      </c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</row>
    <row r="22" spans="1:32" ht="21" customHeight="1" x14ac:dyDescent="0.2">
      <c r="A22" s="48">
        <v>13</v>
      </c>
      <c r="B22" s="53" t="s">
        <v>86</v>
      </c>
      <c r="C22" s="54" t="s">
        <v>87</v>
      </c>
      <c r="D22" s="55">
        <v>2716.75</v>
      </c>
      <c r="E22" s="55">
        <f t="shared" si="0"/>
        <v>2789.4002789400279</v>
      </c>
      <c r="F22" s="56">
        <f>O22/L22</f>
        <v>2789.4002789400279</v>
      </c>
      <c r="G22" s="55">
        <f t="shared" si="2"/>
        <v>2759.7848699763595</v>
      </c>
      <c r="H22" s="57">
        <f>P22/J22</f>
        <v>2704.3646099290777</v>
      </c>
      <c r="I22" s="58">
        <f t="shared" si="1"/>
        <v>0.96951471265957434</v>
      </c>
      <c r="J22" s="121">
        <v>141</v>
      </c>
      <c r="K22" s="39" t="s">
        <v>104</v>
      </c>
      <c r="L22" s="86">
        <v>717</v>
      </c>
      <c r="M22" s="67"/>
      <c r="N22" s="68"/>
      <c r="O22" s="68">
        <v>2000000</v>
      </c>
      <c r="P22" s="68">
        <v>381315.41</v>
      </c>
      <c r="Q22" s="67"/>
      <c r="R22" s="93">
        <v>2858.24</v>
      </c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39"/>
    </row>
    <row r="23" spans="1:32" ht="22.5" customHeight="1" x14ac:dyDescent="0.2">
      <c r="A23" s="48">
        <v>14</v>
      </c>
      <c r="B23" s="53" t="s">
        <v>88</v>
      </c>
      <c r="C23" s="54" t="s">
        <v>89</v>
      </c>
      <c r="D23" s="55">
        <v>30000</v>
      </c>
      <c r="E23" s="55">
        <f t="shared" si="0"/>
        <v>29411.764705882353</v>
      </c>
      <c r="F23" s="56">
        <f>O23/L23</f>
        <v>29411.764705882353</v>
      </c>
      <c r="G23" s="55">
        <f t="shared" si="2"/>
        <v>20036.501519607842</v>
      </c>
      <c r="H23" s="57">
        <f>P23/L23</f>
        <v>2015.1445588235292</v>
      </c>
      <c r="I23" s="58">
        <f t="shared" si="1"/>
        <v>6.8514914999999996E-2</v>
      </c>
      <c r="J23" s="88"/>
      <c r="K23" s="39"/>
      <c r="L23" s="67">
        <v>68</v>
      </c>
      <c r="M23" s="67"/>
      <c r="N23" s="68"/>
      <c r="O23" s="68">
        <v>2000000</v>
      </c>
      <c r="P23" s="68">
        <v>137029.82999999999</v>
      </c>
      <c r="Q23" s="67"/>
      <c r="R23" s="93">
        <v>28094.36</v>
      </c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</row>
    <row r="24" spans="1:32" ht="21.75" customHeight="1" x14ac:dyDescent="0.2">
      <c r="A24" s="48">
        <v>15</v>
      </c>
      <c r="B24" s="53" t="s">
        <v>90</v>
      </c>
      <c r="C24" s="54" t="s">
        <v>89</v>
      </c>
      <c r="D24" s="55">
        <v>17846.150000000001</v>
      </c>
      <c r="E24" s="55">
        <f t="shared" si="0"/>
        <v>18615.384615384617</v>
      </c>
      <c r="F24" s="56">
        <f>O24/L24</f>
        <v>18615.384615384617</v>
      </c>
      <c r="G24" s="55">
        <f t="shared" si="2"/>
        <v>12917.916666666666</v>
      </c>
      <c r="H24" s="57">
        <f t="shared" ref="H24:H27" si="4">P24/L24</f>
        <v>2292.2200000000003</v>
      </c>
      <c r="I24" s="58">
        <f t="shared" si="1"/>
        <v>0.12313578512396695</v>
      </c>
      <c r="J24" s="88"/>
      <c r="K24" s="39"/>
      <c r="L24" s="67">
        <v>13</v>
      </c>
      <c r="M24" s="67"/>
      <c r="N24" s="68"/>
      <c r="O24" s="68">
        <v>242000</v>
      </c>
      <c r="P24" s="85">
        <v>29798.86</v>
      </c>
      <c r="Q24" s="67"/>
      <c r="R24" s="93">
        <v>18615.38</v>
      </c>
      <c r="S24" s="71">
        <f>O24+O25</f>
        <v>1240000</v>
      </c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</row>
    <row r="25" spans="1:32" ht="22.5" customHeight="1" x14ac:dyDescent="0.2">
      <c r="A25" s="48">
        <v>16</v>
      </c>
      <c r="B25" s="53" t="s">
        <v>91</v>
      </c>
      <c r="C25" s="54" t="s">
        <v>89</v>
      </c>
      <c r="D25" s="55"/>
      <c r="E25" s="55">
        <f t="shared" si="0"/>
        <v>3539.0070921985816</v>
      </c>
      <c r="F25" s="56">
        <f t="shared" ref="F25:F27" si="5">O25/L25</f>
        <v>3539.0070921985816</v>
      </c>
      <c r="G25" s="55">
        <f t="shared" si="2"/>
        <v>1325.060815602837</v>
      </c>
      <c r="H25" s="57">
        <f t="shared" si="4"/>
        <v>436.17244680851064</v>
      </c>
      <c r="I25" s="58">
        <f t="shared" si="1"/>
        <v>0.12324712424849699</v>
      </c>
      <c r="J25" s="88"/>
      <c r="K25" s="39"/>
      <c r="L25" s="67">
        <v>282</v>
      </c>
      <c r="M25" s="67"/>
      <c r="N25" s="68"/>
      <c r="O25" s="68">
        <v>998000</v>
      </c>
      <c r="P25" s="85">
        <v>123000.63</v>
      </c>
      <c r="Q25" s="67"/>
      <c r="R25" s="93">
        <v>3539.01</v>
      </c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</row>
    <row r="26" spans="1:32" ht="23.25" customHeight="1" x14ac:dyDescent="0.2">
      <c r="A26" s="48">
        <v>17</v>
      </c>
      <c r="B26" s="53" t="s">
        <v>92</v>
      </c>
      <c r="C26" s="54" t="s">
        <v>89</v>
      </c>
      <c r="D26" s="55">
        <v>7817.86</v>
      </c>
      <c r="E26" s="55">
        <f t="shared" si="0"/>
        <v>7894.7368421052633</v>
      </c>
      <c r="F26" s="56">
        <f t="shared" si="5"/>
        <v>7894.7368421052633</v>
      </c>
      <c r="G26" s="55">
        <f t="shared" si="2"/>
        <v>5182.0534429824556</v>
      </c>
      <c r="H26" s="57">
        <f t="shared" si="4"/>
        <v>167.37032894736842</v>
      </c>
      <c r="I26" s="58">
        <f t="shared" si="1"/>
        <v>2.1200241666666664E-2</v>
      </c>
      <c r="J26" s="88"/>
      <c r="K26" s="39"/>
      <c r="L26" s="69">
        <v>152</v>
      </c>
      <c r="M26" s="67"/>
      <c r="N26" s="68"/>
      <c r="O26" s="68">
        <v>1200000</v>
      </c>
      <c r="P26" s="68">
        <v>25440.29</v>
      </c>
      <c r="Q26" s="67"/>
      <c r="R26" s="93">
        <v>7560.93</v>
      </c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</row>
    <row r="27" spans="1:32" ht="25.5" customHeight="1" x14ac:dyDescent="0.2">
      <c r="A27" s="48">
        <v>18</v>
      </c>
      <c r="B27" s="53" t="s">
        <v>93</v>
      </c>
      <c r="C27" s="54" t="s">
        <v>89</v>
      </c>
      <c r="D27" s="55">
        <v>11667.42</v>
      </c>
      <c r="E27" s="55">
        <f t="shared" si="0"/>
        <v>10810.81081081081</v>
      </c>
      <c r="F27" s="56">
        <f t="shared" si="5"/>
        <v>10810.81081081081</v>
      </c>
      <c r="G27" s="55">
        <f t="shared" si="2"/>
        <v>7696.6206306306312</v>
      </c>
      <c r="H27" s="57">
        <f t="shared" si="4"/>
        <v>1233.2518918918918</v>
      </c>
      <c r="I27" s="58">
        <f t="shared" si="1"/>
        <v>0.1140758</v>
      </c>
      <c r="J27" s="121">
        <v>32</v>
      </c>
      <c r="K27" s="39" t="s">
        <v>104</v>
      </c>
      <c r="L27" s="69">
        <v>37</v>
      </c>
      <c r="M27" s="67"/>
      <c r="N27" s="68"/>
      <c r="O27" s="68">
        <v>400000</v>
      </c>
      <c r="P27" s="68">
        <v>45630.32</v>
      </c>
      <c r="Q27" s="67"/>
      <c r="R27" s="93">
        <v>10189.19</v>
      </c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</row>
    <row r="28" spans="1:32" ht="21.75" customHeight="1" x14ac:dyDescent="0.2">
      <c r="A28" s="48">
        <v>19</v>
      </c>
      <c r="B28" s="53" t="s">
        <v>94</v>
      </c>
      <c r="C28" s="54" t="s">
        <v>81</v>
      </c>
      <c r="D28" s="55">
        <v>762.03</v>
      </c>
      <c r="E28" s="55">
        <f t="shared" si="0"/>
        <v>733.83768913342499</v>
      </c>
      <c r="F28" s="56">
        <f>O28/M28</f>
        <v>733.83768913342499</v>
      </c>
      <c r="G28" s="55">
        <f t="shared" si="2"/>
        <v>525.57961714809721</v>
      </c>
      <c r="H28" s="57">
        <f>P28/M28</f>
        <v>80.868851444291607</v>
      </c>
      <c r="I28" s="58">
        <f t="shared" si="1"/>
        <v>0.11019991565135895</v>
      </c>
      <c r="J28" s="88"/>
      <c r="K28" s="39"/>
      <c r="L28" s="67"/>
      <c r="M28" s="67">
        <v>1454</v>
      </c>
      <c r="N28" s="68"/>
      <c r="O28" s="68">
        <v>1067000</v>
      </c>
      <c r="P28" s="68">
        <v>117583.31</v>
      </c>
      <c r="Q28" s="67"/>
      <c r="R28" s="93">
        <v>733.84</v>
      </c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39"/>
    </row>
    <row r="29" spans="1:32" ht="21.75" customHeight="1" x14ac:dyDescent="0.2">
      <c r="A29" s="48">
        <v>20</v>
      </c>
      <c r="B29" s="53" t="s">
        <v>95</v>
      </c>
      <c r="C29" s="54" t="s">
        <v>81</v>
      </c>
      <c r="D29" s="55">
        <v>43</v>
      </c>
      <c r="E29" s="55">
        <f t="shared" si="0"/>
        <v>50.280117173196629</v>
      </c>
      <c r="F29" s="56">
        <f>O30/M29</f>
        <v>50.280117173196629</v>
      </c>
      <c r="G29" s="55">
        <f t="shared" si="2"/>
        <v>33.836180431465884</v>
      </c>
      <c r="H29" s="57">
        <f>P30/M29</f>
        <v>8.0585412943976564</v>
      </c>
      <c r="I29" s="58">
        <f t="shared" si="1"/>
        <v>0.16027292193132578</v>
      </c>
      <c r="J29" s="88"/>
      <c r="K29" s="39"/>
      <c r="L29" s="67"/>
      <c r="M29" s="87">
        <v>1092400</v>
      </c>
      <c r="N29" s="68"/>
      <c r="O29" s="68">
        <v>58000000</v>
      </c>
      <c r="P29" s="70">
        <v>8803150.5099999998</v>
      </c>
      <c r="Q29" s="67"/>
      <c r="R29" s="93">
        <v>50.45</v>
      </c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</row>
    <row r="30" spans="1:32" ht="21.75" customHeight="1" x14ac:dyDescent="0.2">
      <c r="A30" s="48">
        <v>21</v>
      </c>
      <c r="B30" s="53" t="s">
        <v>96</v>
      </c>
      <c r="C30" s="54" t="s">
        <v>97</v>
      </c>
      <c r="D30" s="55">
        <v>287.89999999999998</v>
      </c>
      <c r="E30" s="55">
        <f t="shared" si="0"/>
        <v>514.28838951310865</v>
      </c>
      <c r="F30" s="56">
        <f>O30/N30/1000</f>
        <v>514.28838951310865</v>
      </c>
      <c r="G30" s="55">
        <f t="shared" si="2"/>
        <v>245.23550096754056</v>
      </c>
      <c r="H30" s="57">
        <f>P30/N30/1000</f>
        <v>82.426502902621721</v>
      </c>
      <c r="I30" s="58">
        <f t="shared" si="1"/>
        <v>0.16027292193132578</v>
      </c>
      <c r="J30" s="88"/>
      <c r="K30" s="39"/>
      <c r="L30" s="67"/>
      <c r="M30" s="67"/>
      <c r="N30" s="68">
        <v>106.8</v>
      </c>
      <c r="O30" s="68">
        <f>O29-O31</f>
        <v>54926000</v>
      </c>
      <c r="P30" s="85">
        <f>P29-P31</f>
        <v>8803150.5099999998</v>
      </c>
      <c r="Q30" s="67"/>
      <c r="R30" s="93">
        <v>365.38</v>
      </c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  <c r="AF30" s="39"/>
    </row>
    <row r="31" spans="1:32" ht="24.75" customHeight="1" x14ac:dyDescent="0.2">
      <c r="A31" s="48">
        <v>22</v>
      </c>
      <c r="B31" s="53" t="s">
        <v>98</v>
      </c>
      <c r="C31" s="54" t="s">
        <v>81</v>
      </c>
      <c r="D31" s="55">
        <v>2558.64</v>
      </c>
      <c r="E31" s="55">
        <f t="shared" si="0"/>
        <v>2297.4588938714501</v>
      </c>
      <c r="F31" s="56">
        <f>O31/M31</f>
        <v>2297.4588938714501</v>
      </c>
      <c r="G31" s="55">
        <f t="shared" si="2"/>
        <v>1649.7099999999998</v>
      </c>
      <c r="H31" s="57">
        <f>P31/M31</f>
        <v>0</v>
      </c>
      <c r="I31" s="58">
        <f t="shared" si="1"/>
        <v>0</v>
      </c>
      <c r="J31" s="88"/>
      <c r="K31" s="39"/>
      <c r="L31" s="67"/>
      <c r="M31" s="69">
        <v>1338</v>
      </c>
      <c r="N31" s="68"/>
      <c r="O31" s="68">
        <v>3074000</v>
      </c>
      <c r="P31" s="70">
        <v>0</v>
      </c>
      <c r="Q31" s="67"/>
      <c r="R31" s="93">
        <v>2390.4899999999998</v>
      </c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  <c r="AF31" s="39"/>
    </row>
    <row r="32" spans="1:32" ht="22.5" customHeight="1" x14ac:dyDescent="0.2">
      <c r="A32" s="41"/>
      <c r="B32" s="41"/>
      <c r="C32" s="41"/>
      <c r="D32" s="41"/>
      <c r="E32" s="41"/>
      <c r="F32" s="41"/>
      <c r="G32" s="41"/>
      <c r="H32" s="41"/>
      <c r="I32" s="41"/>
      <c r="J32" s="39"/>
      <c r="K32" s="39"/>
      <c r="L32" s="72"/>
      <c r="M32" s="73"/>
      <c r="N32" s="73"/>
      <c r="O32" s="74"/>
      <c r="P32" s="74"/>
      <c r="Q32" s="73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39"/>
    </row>
    <row r="33" spans="1:32" ht="22.5" customHeight="1" x14ac:dyDescent="0.2">
      <c r="A33" s="41"/>
      <c r="B33" s="41"/>
      <c r="C33" s="41"/>
      <c r="D33" s="41"/>
      <c r="E33" s="41"/>
      <c r="F33" s="41"/>
      <c r="G33" s="41"/>
      <c r="H33" s="41"/>
      <c r="I33" s="41"/>
      <c r="J33" s="39"/>
      <c r="K33" s="39"/>
      <c r="L33" s="39"/>
      <c r="M33" s="39"/>
      <c r="N33" s="39"/>
      <c r="O33" s="71"/>
      <c r="P33" s="71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  <c r="AF33" s="39"/>
    </row>
    <row r="34" spans="1:32" ht="16.5" customHeight="1" x14ac:dyDescent="0.2">
      <c r="A34" s="75" t="s">
        <v>105</v>
      </c>
      <c r="B34" s="35"/>
      <c r="C34" s="35"/>
      <c r="D34" s="35"/>
      <c r="E34" s="35"/>
      <c r="F34" s="35"/>
      <c r="G34" s="35"/>
      <c r="H34" s="35"/>
      <c r="I34" s="35"/>
      <c r="J34" s="39"/>
      <c r="K34" s="39"/>
      <c r="L34" s="39"/>
      <c r="M34" s="39"/>
      <c r="N34" s="39"/>
      <c r="O34" s="71"/>
      <c r="P34" s="71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</row>
    <row r="35" spans="1:32" ht="45.75" customHeight="1" x14ac:dyDescent="0.25">
      <c r="A35" s="100" t="s">
        <v>99</v>
      </c>
      <c r="B35" s="100"/>
      <c r="C35" s="100"/>
      <c r="D35" s="36"/>
      <c r="E35" s="101" t="s">
        <v>44</v>
      </c>
      <c r="F35" s="101"/>
      <c r="G35" s="34"/>
      <c r="H35" s="35"/>
      <c r="I35" s="35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39"/>
    </row>
    <row r="36" spans="1:32" ht="15.75" x14ac:dyDescent="0.2">
      <c r="A36" s="95" t="s">
        <v>45</v>
      </c>
      <c r="B36" s="95"/>
      <c r="C36" s="76"/>
      <c r="D36" s="77"/>
      <c r="E36" s="102" t="s">
        <v>46</v>
      </c>
      <c r="F36" s="102"/>
      <c r="G36" s="37" t="s">
        <v>47</v>
      </c>
      <c r="H36" s="35"/>
      <c r="I36" s="35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</row>
    <row r="37" spans="1:32" ht="22.5" customHeight="1" x14ac:dyDescent="0.2">
      <c r="A37" s="78"/>
      <c r="B37" s="78"/>
      <c r="C37" s="76"/>
      <c r="D37" s="35"/>
      <c r="E37" s="35"/>
      <c r="F37" s="35"/>
      <c r="G37" s="35"/>
      <c r="H37" s="35"/>
      <c r="I37" s="35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</row>
    <row r="38" spans="1:32" ht="22.5" customHeight="1" x14ac:dyDescent="0.2">
      <c r="A38" s="78"/>
      <c r="B38" s="78"/>
      <c r="C38" s="76"/>
      <c r="D38" s="35"/>
      <c r="E38" s="35"/>
      <c r="F38" s="35"/>
      <c r="G38" s="35"/>
      <c r="H38" s="35"/>
      <c r="I38" s="35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</row>
    <row r="39" spans="1:32" ht="22.5" customHeight="1" x14ac:dyDescent="0.2">
      <c r="A39" s="78"/>
      <c r="B39" s="78"/>
      <c r="C39" s="76"/>
      <c r="D39" s="35"/>
      <c r="E39" s="35"/>
      <c r="F39" s="35"/>
      <c r="G39" s="35"/>
      <c r="H39" s="35"/>
      <c r="I39" s="35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  <c r="AF39" s="39"/>
    </row>
    <row r="40" spans="1:32" ht="15.75" x14ac:dyDescent="0.2">
      <c r="A40" s="90" t="s">
        <v>48</v>
      </c>
      <c r="B40" s="90"/>
      <c r="C40" s="76"/>
      <c r="D40" s="34"/>
      <c r="E40" s="35"/>
      <c r="F40" s="35"/>
      <c r="G40" s="35"/>
      <c r="H40" s="35"/>
      <c r="I40" s="35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</row>
    <row r="41" spans="1:32" ht="15.75" x14ac:dyDescent="0.2">
      <c r="A41" s="95" t="s">
        <v>49</v>
      </c>
      <c r="B41" s="95"/>
      <c r="C41" s="76"/>
      <c r="D41" s="37" t="s">
        <v>47</v>
      </c>
      <c r="E41" s="35"/>
      <c r="F41" s="35"/>
      <c r="G41" s="35"/>
      <c r="H41" s="35"/>
      <c r="I41" s="35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  <c r="AF41" s="39"/>
    </row>
    <row r="42" spans="1:32" ht="15.75" x14ac:dyDescent="0.2">
      <c r="A42" s="76"/>
      <c r="B42" s="76"/>
      <c r="C42" s="76"/>
      <c r="D42" s="35"/>
      <c r="E42" s="35"/>
      <c r="F42" s="35"/>
      <c r="G42" s="35"/>
      <c r="H42" s="35"/>
      <c r="I42" s="35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</row>
    <row r="43" spans="1:32" ht="15.75" x14ac:dyDescent="0.2">
      <c r="A43" s="76"/>
      <c r="B43" s="76"/>
      <c r="C43" s="76"/>
      <c r="D43" s="35"/>
      <c r="E43" s="35"/>
      <c r="F43" s="35"/>
      <c r="G43" s="35"/>
      <c r="H43" s="35"/>
      <c r="I43" s="35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</row>
    <row r="44" spans="1:32" ht="15.75" x14ac:dyDescent="0.2">
      <c r="A44" s="35"/>
      <c r="B44" s="35"/>
      <c r="C44" s="35"/>
      <c r="D44" s="35"/>
      <c r="E44" s="35"/>
      <c r="F44" s="35"/>
      <c r="G44" s="35"/>
      <c r="H44" s="35"/>
      <c r="I44" s="35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39"/>
    </row>
    <row r="45" spans="1:32" ht="42" customHeight="1" x14ac:dyDescent="0.2">
      <c r="A45" s="35"/>
      <c r="B45" s="35"/>
      <c r="C45" s="35"/>
      <c r="D45" s="79"/>
      <c r="E45" s="79"/>
      <c r="F45" s="80"/>
      <c r="G45" s="81"/>
      <c r="H45" s="82"/>
      <c r="I45" s="35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</row>
    <row r="46" spans="1:32" ht="24" x14ac:dyDescent="0.2">
      <c r="A46" s="35"/>
      <c r="B46" s="35"/>
      <c r="C46" s="35"/>
      <c r="D46" s="35"/>
      <c r="E46" s="35"/>
      <c r="F46" s="35"/>
      <c r="G46" s="83" t="s">
        <v>109</v>
      </c>
      <c r="H46" s="35"/>
      <c r="I46" s="35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</row>
    <row r="47" spans="1:32" x14ac:dyDescent="0.2">
      <c r="A47" s="41"/>
      <c r="B47" s="41"/>
      <c r="C47" s="41"/>
      <c r="D47" s="41"/>
      <c r="E47" s="41"/>
      <c r="F47" s="41"/>
      <c r="G47" s="90" t="s">
        <v>113</v>
      </c>
      <c r="H47" s="41"/>
      <c r="I47" s="41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</row>
    <row r="48" spans="1:32" x14ac:dyDescent="0.2">
      <c r="A48" s="41"/>
      <c r="B48" s="41"/>
      <c r="C48" s="41"/>
      <c r="D48" s="41"/>
      <c r="E48" s="41"/>
      <c r="F48" s="41"/>
      <c r="G48" s="41"/>
      <c r="H48" s="41"/>
      <c r="I48" s="41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</row>
    <row r="49" spans="1:32" x14ac:dyDescent="0.2">
      <c r="A49" s="41"/>
      <c r="B49" s="41"/>
      <c r="C49" s="41"/>
      <c r="D49" s="41"/>
      <c r="E49" s="41"/>
      <c r="F49" s="41"/>
      <c r="G49" s="41"/>
      <c r="H49" s="41"/>
      <c r="I49" s="41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</row>
    <row r="50" spans="1:32" x14ac:dyDescent="0.2">
      <c r="A50" s="41"/>
      <c r="B50" s="41"/>
      <c r="C50" s="41"/>
      <c r="D50" s="41"/>
      <c r="E50" s="41"/>
      <c r="F50" s="41"/>
      <c r="G50" s="41"/>
      <c r="H50" s="41"/>
      <c r="I50" s="41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</row>
    <row r="51" spans="1:32" x14ac:dyDescent="0.2">
      <c r="A51" s="41"/>
      <c r="B51" s="41"/>
      <c r="C51" s="41"/>
      <c r="D51" s="41"/>
      <c r="E51" s="41"/>
      <c r="F51" s="41"/>
      <c r="G51" s="41"/>
      <c r="H51" s="41"/>
      <c r="I51" s="41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</row>
    <row r="52" spans="1:32" x14ac:dyDescent="0.2">
      <c r="A52" s="41"/>
      <c r="B52" s="41"/>
      <c r="C52" s="41"/>
      <c r="D52" s="41"/>
      <c r="E52" s="41"/>
      <c r="F52" s="41"/>
      <c r="G52" s="41"/>
      <c r="H52" s="41"/>
      <c r="I52" s="41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  <c r="AF52" s="39"/>
    </row>
    <row r="53" spans="1:32" x14ac:dyDescent="0.2">
      <c r="A53" s="41"/>
      <c r="B53" s="41"/>
      <c r="C53" s="41"/>
      <c r="D53" s="41"/>
      <c r="E53" s="41"/>
      <c r="F53" s="41"/>
      <c r="G53" s="41"/>
      <c r="H53" s="41"/>
      <c r="I53" s="41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</row>
    <row r="54" spans="1:32" x14ac:dyDescent="0.2">
      <c r="A54" s="41"/>
      <c r="B54" s="41"/>
      <c r="C54" s="41"/>
      <c r="D54" s="41"/>
      <c r="E54" s="41"/>
      <c r="F54" s="41"/>
      <c r="G54" s="41"/>
      <c r="H54" s="41"/>
      <c r="I54" s="41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  <c r="AF54" s="39"/>
    </row>
    <row r="55" spans="1:32" x14ac:dyDescent="0.2">
      <c r="A55" s="41"/>
      <c r="B55" s="41"/>
      <c r="C55" s="41"/>
      <c r="D55" s="41"/>
      <c r="E55" s="41"/>
      <c r="F55" s="41"/>
      <c r="G55" s="41"/>
      <c r="H55" s="41"/>
      <c r="I55" s="41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  <c r="AF55" s="39"/>
    </row>
    <row r="56" spans="1:32" x14ac:dyDescent="0.2">
      <c r="A56" s="41"/>
      <c r="B56" s="41"/>
      <c r="C56" s="41"/>
      <c r="D56" s="41"/>
      <c r="E56" s="41"/>
      <c r="F56" s="41"/>
      <c r="G56" s="41"/>
      <c r="H56" s="41"/>
      <c r="I56" s="41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  <c r="AF56" s="39"/>
    </row>
    <row r="57" spans="1:32" x14ac:dyDescent="0.2">
      <c r="A57" s="41"/>
      <c r="B57" s="41"/>
      <c r="C57" s="41"/>
      <c r="D57" s="41"/>
      <c r="E57" s="41"/>
      <c r="F57" s="41"/>
      <c r="G57" s="41"/>
      <c r="H57" s="41"/>
      <c r="I57" s="41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  <c r="AF57" s="39"/>
    </row>
    <row r="58" spans="1:32" x14ac:dyDescent="0.2">
      <c r="A58" s="41"/>
      <c r="B58" s="41"/>
      <c r="C58" s="41"/>
      <c r="D58" s="41"/>
      <c r="E58" s="41"/>
      <c r="F58" s="41"/>
      <c r="G58" s="41"/>
      <c r="H58" s="41"/>
      <c r="I58" s="41"/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  <c r="AF58" s="39"/>
    </row>
    <row r="59" spans="1:32" x14ac:dyDescent="0.2">
      <c r="A59" s="41"/>
      <c r="B59" s="41"/>
      <c r="C59" s="41"/>
      <c r="D59" s="41"/>
      <c r="E59" s="41"/>
      <c r="F59" s="41"/>
      <c r="G59" s="41"/>
      <c r="H59" s="41"/>
      <c r="I59" s="41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F59" s="39"/>
    </row>
    <row r="60" spans="1:32" x14ac:dyDescent="0.2">
      <c r="A60" s="41"/>
      <c r="B60" s="41"/>
      <c r="C60" s="41"/>
      <c r="D60" s="41"/>
      <c r="E60" s="41"/>
      <c r="F60" s="41"/>
      <c r="G60" s="41"/>
      <c r="H60" s="41"/>
      <c r="I60" s="41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  <c r="AF60" s="39"/>
    </row>
    <row r="61" spans="1:32" x14ac:dyDescent="0.2">
      <c r="A61" s="41"/>
      <c r="B61" s="41"/>
      <c r="C61" s="41"/>
      <c r="D61" s="41"/>
      <c r="E61" s="41"/>
      <c r="F61" s="41"/>
      <c r="G61" s="41"/>
      <c r="H61" s="41"/>
      <c r="I61" s="41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  <c r="AF61" s="39"/>
    </row>
    <row r="62" spans="1:32" x14ac:dyDescent="0.2">
      <c r="A62" s="41"/>
      <c r="B62" s="41"/>
      <c r="C62" s="41"/>
      <c r="D62" s="41"/>
      <c r="E62" s="41"/>
      <c r="F62" s="41"/>
      <c r="G62" s="41"/>
      <c r="H62" s="41"/>
      <c r="I62" s="41"/>
      <c r="J62" s="39"/>
      <c r="K62" s="39"/>
      <c r="L62" s="39"/>
      <c r="M62" s="39"/>
      <c r="N62" s="39"/>
      <c r="O62" s="39"/>
      <c r="P62" s="39"/>
      <c r="Q62" s="39"/>
      <c r="R62" s="39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  <c r="AF62" s="39"/>
    </row>
    <row r="63" spans="1:32" x14ac:dyDescent="0.2">
      <c r="A63" s="41"/>
      <c r="B63" s="41"/>
      <c r="C63" s="41"/>
      <c r="D63" s="41"/>
      <c r="E63" s="41"/>
      <c r="F63" s="41"/>
      <c r="G63" s="41"/>
      <c r="H63" s="41"/>
      <c r="I63" s="41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F63" s="39"/>
    </row>
    <row r="64" spans="1:32" x14ac:dyDescent="0.2">
      <c r="A64" s="41"/>
      <c r="B64" s="41"/>
      <c r="C64" s="41"/>
      <c r="D64" s="41"/>
      <c r="E64" s="41"/>
      <c r="F64" s="41"/>
      <c r="G64" s="41"/>
      <c r="H64" s="41"/>
      <c r="I64" s="41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39"/>
      <c r="AE64" s="39"/>
      <c r="AF64" s="39"/>
    </row>
    <row r="65" spans="1:32" x14ac:dyDescent="0.2">
      <c r="A65" s="41"/>
      <c r="B65" s="41"/>
      <c r="C65" s="41"/>
      <c r="D65" s="41"/>
      <c r="E65" s="41"/>
      <c r="F65" s="41"/>
      <c r="G65" s="41"/>
      <c r="H65" s="41"/>
      <c r="I65" s="41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  <c r="AF65" s="39"/>
    </row>
    <row r="66" spans="1:32" x14ac:dyDescent="0.2">
      <c r="A66" s="41"/>
      <c r="B66" s="41"/>
      <c r="C66" s="41"/>
      <c r="D66" s="41"/>
      <c r="E66" s="41"/>
      <c r="F66" s="41"/>
      <c r="G66" s="41"/>
      <c r="H66" s="41"/>
      <c r="I66" s="41"/>
      <c r="J66" s="39"/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39"/>
      <c r="V66" s="39"/>
      <c r="W66" s="39"/>
      <c r="X66" s="39"/>
      <c r="Y66" s="39"/>
      <c r="Z66" s="39"/>
      <c r="AA66" s="39"/>
      <c r="AB66" s="39"/>
      <c r="AC66" s="39"/>
      <c r="AD66" s="39"/>
      <c r="AE66" s="39"/>
      <c r="AF66" s="39"/>
    </row>
    <row r="67" spans="1:32" x14ac:dyDescent="0.2">
      <c r="A67" s="41"/>
      <c r="B67" s="41"/>
      <c r="C67" s="41"/>
      <c r="D67" s="41"/>
      <c r="E67" s="41"/>
      <c r="F67" s="41"/>
      <c r="G67" s="41"/>
      <c r="H67" s="41"/>
      <c r="I67" s="41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  <c r="AF67" s="39"/>
    </row>
    <row r="68" spans="1:32" x14ac:dyDescent="0.2">
      <c r="A68" s="41"/>
      <c r="B68" s="41"/>
      <c r="C68" s="41"/>
      <c r="D68" s="41"/>
      <c r="E68" s="41"/>
      <c r="F68" s="41"/>
      <c r="G68" s="41"/>
      <c r="H68" s="41"/>
      <c r="I68" s="41"/>
      <c r="J68" s="39"/>
      <c r="K68" s="39"/>
      <c r="L68" s="39"/>
      <c r="M68" s="39"/>
      <c r="N68" s="39"/>
      <c r="O68" s="39"/>
      <c r="P68" s="39"/>
      <c r="Q68" s="39"/>
      <c r="R68" s="39"/>
      <c r="S68" s="39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39"/>
      <c r="AF68" s="39"/>
    </row>
    <row r="69" spans="1:32" x14ac:dyDescent="0.2">
      <c r="A69" s="41"/>
      <c r="B69" s="41"/>
      <c r="C69" s="41"/>
      <c r="D69" s="41"/>
      <c r="E69" s="41"/>
      <c r="F69" s="41"/>
      <c r="G69" s="41"/>
      <c r="H69" s="41"/>
      <c r="I69" s="41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  <c r="AF69" s="39"/>
    </row>
    <row r="70" spans="1:32" x14ac:dyDescent="0.2">
      <c r="A70" s="41"/>
      <c r="B70" s="41"/>
      <c r="C70" s="41"/>
      <c r="D70" s="41"/>
      <c r="E70" s="41"/>
      <c r="F70" s="41"/>
      <c r="G70" s="41"/>
      <c r="H70" s="41"/>
      <c r="I70" s="41"/>
      <c r="J70" s="39"/>
      <c r="K70" s="39"/>
      <c r="L70" s="39"/>
      <c r="M70" s="39"/>
      <c r="N70" s="39"/>
      <c r="O70" s="39"/>
      <c r="P70" s="39"/>
      <c r="Q70" s="39"/>
      <c r="R70" s="39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  <c r="AF70" s="39"/>
    </row>
    <row r="71" spans="1:32" x14ac:dyDescent="0.2">
      <c r="A71" s="41"/>
      <c r="B71" s="41"/>
      <c r="C71" s="41"/>
      <c r="D71" s="41"/>
      <c r="E71" s="41"/>
      <c r="F71" s="41"/>
      <c r="G71" s="41"/>
      <c r="H71" s="41"/>
      <c r="I71" s="41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  <c r="AF71" s="39"/>
    </row>
    <row r="72" spans="1:32" x14ac:dyDescent="0.2">
      <c r="A72" s="41"/>
      <c r="B72" s="41"/>
      <c r="C72" s="41"/>
      <c r="D72" s="41"/>
      <c r="E72" s="41"/>
      <c r="F72" s="41"/>
      <c r="G72" s="41"/>
      <c r="H72" s="41"/>
      <c r="I72" s="41"/>
      <c r="J72" s="39"/>
      <c r="K72" s="39"/>
      <c r="L72" s="39"/>
      <c r="M72" s="39"/>
      <c r="N72" s="39"/>
      <c r="O72" s="39"/>
      <c r="P72" s="39"/>
      <c r="Q72" s="39"/>
      <c r="R72" s="39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  <c r="AF72" s="39"/>
    </row>
    <row r="73" spans="1:32" x14ac:dyDescent="0.2">
      <c r="A73" s="41"/>
      <c r="B73" s="41"/>
      <c r="C73" s="41"/>
      <c r="D73" s="41"/>
      <c r="E73" s="41"/>
      <c r="F73" s="41"/>
      <c r="G73" s="41"/>
      <c r="H73" s="41"/>
      <c r="I73" s="41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  <c r="AF73" s="39"/>
    </row>
    <row r="74" spans="1:32" x14ac:dyDescent="0.2">
      <c r="A74" s="41"/>
      <c r="B74" s="41"/>
      <c r="C74" s="41"/>
      <c r="D74" s="41"/>
      <c r="E74" s="41"/>
      <c r="F74" s="41"/>
      <c r="G74" s="41"/>
      <c r="H74" s="41"/>
      <c r="I74" s="41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  <c r="AF74" s="39"/>
    </row>
    <row r="75" spans="1:32" x14ac:dyDescent="0.2">
      <c r="A75" s="41"/>
      <c r="B75" s="41"/>
      <c r="C75" s="41"/>
      <c r="D75" s="41"/>
      <c r="E75" s="41"/>
      <c r="F75" s="41"/>
      <c r="G75" s="41"/>
      <c r="H75" s="41"/>
      <c r="I75" s="41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  <c r="AF75" s="39"/>
    </row>
    <row r="76" spans="1:32" x14ac:dyDescent="0.2">
      <c r="A76" s="41"/>
      <c r="B76" s="41"/>
      <c r="C76" s="41"/>
      <c r="D76" s="41"/>
      <c r="E76" s="41"/>
      <c r="F76" s="41"/>
      <c r="G76" s="41"/>
      <c r="H76" s="41"/>
      <c r="I76" s="41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  <c r="AF76" s="39"/>
    </row>
    <row r="77" spans="1:32" x14ac:dyDescent="0.2">
      <c r="A77" s="41"/>
      <c r="B77" s="41"/>
      <c r="C77" s="41"/>
      <c r="D77" s="41"/>
      <c r="E77" s="41"/>
      <c r="F77" s="41"/>
      <c r="G77" s="41"/>
      <c r="H77" s="41"/>
      <c r="I77" s="41"/>
      <c r="J77" s="39"/>
      <c r="K77" s="39"/>
      <c r="L77" s="39"/>
      <c r="M77" s="39"/>
      <c r="N77" s="39"/>
      <c r="O77" s="39"/>
      <c r="P77" s="39"/>
      <c r="Q77" s="39"/>
      <c r="R77" s="39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  <c r="AF77" s="39"/>
    </row>
    <row r="78" spans="1:32" x14ac:dyDescent="0.2">
      <c r="A78" s="41"/>
      <c r="B78" s="41"/>
      <c r="C78" s="41"/>
      <c r="D78" s="41"/>
      <c r="E78" s="41"/>
      <c r="F78" s="41"/>
      <c r="G78" s="41"/>
      <c r="H78" s="41"/>
      <c r="I78" s="41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  <c r="AF78" s="39"/>
    </row>
    <row r="79" spans="1:32" x14ac:dyDescent="0.2">
      <c r="A79" s="41"/>
      <c r="B79" s="41"/>
      <c r="C79" s="41"/>
      <c r="D79" s="41"/>
      <c r="E79" s="41"/>
      <c r="F79" s="41"/>
      <c r="G79" s="41"/>
      <c r="H79" s="41"/>
      <c r="I79" s="41"/>
      <c r="J79" s="39"/>
      <c r="K79" s="39"/>
      <c r="L79" s="39"/>
      <c r="M79" s="39"/>
      <c r="N79" s="39"/>
      <c r="O79" s="39"/>
      <c r="P79" s="39"/>
      <c r="Q79" s="39"/>
      <c r="R79" s="39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  <c r="AF79" s="39"/>
    </row>
    <row r="80" spans="1:32" x14ac:dyDescent="0.2">
      <c r="A80" s="41"/>
      <c r="B80" s="41"/>
      <c r="C80" s="41"/>
      <c r="D80" s="41"/>
      <c r="E80" s="41"/>
      <c r="F80" s="41"/>
      <c r="G80" s="41"/>
      <c r="H80" s="41"/>
      <c r="I80" s="41"/>
      <c r="J80" s="39"/>
      <c r="K80" s="39"/>
      <c r="L80" s="39"/>
      <c r="M80" s="39"/>
      <c r="N80" s="39"/>
      <c r="O80" s="39"/>
      <c r="P80" s="39"/>
      <c r="Q80" s="39"/>
      <c r="R80" s="39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  <c r="AF80" s="39"/>
    </row>
    <row r="81" spans="1:32" x14ac:dyDescent="0.2">
      <c r="A81" s="41"/>
      <c r="B81" s="41"/>
      <c r="C81" s="41"/>
      <c r="D81" s="41"/>
      <c r="E81" s="41"/>
      <c r="F81" s="41"/>
      <c r="G81" s="41"/>
      <c r="H81" s="41"/>
      <c r="I81" s="41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  <c r="AF81" s="39"/>
    </row>
    <row r="82" spans="1:32" x14ac:dyDescent="0.2">
      <c r="A82" s="41"/>
      <c r="B82" s="41"/>
      <c r="C82" s="41"/>
      <c r="D82" s="41"/>
      <c r="E82" s="41"/>
      <c r="F82" s="41"/>
      <c r="G82" s="41"/>
      <c r="H82" s="41"/>
      <c r="I82" s="41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  <c r="AF82" s="39"/>
    </row>
    <row r="83" spans="1:32" x14ac:dyDescent="0.2">
      <c r="A83" s="41"/>
      <c r="B83" s="41"/>
      <c r="C83" s="41"/>
      <c r="D83" s="41"/>
      <c r="E83" s="41"/>
      <c r="F83" s="41"/>
      <c r="G83" s="41"/>
      <c r="H83" s="41"/>
      <c r="I83" s="41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  <c r="AF83" s="39"/>
    </row>
    <row r="84" spans="1:32" x14ac:dyDescent="0.2">
      <c r="A84" s="41"/>
      <c r="B84" s="41"/>
      <c r="C84" s="41"/>
      <c r="D84" s="41"/>
      <c r="E84" s="41"/>
      <c r="F84" s="41"/>
      <c r="G84" s="41"/>
      <c r="H84" s="41"/>
      <c r="I84" s="41"/>
      <c r="J84" s="39"/>
      <c r="K84" s="39"/>
      <c r="L84" s="39"/>
      <c r="M84" s="39"/>
      <c r="N84" s="39"/>
      <c r="O84" s="39"/>
      <c r="P84" s="39"/>
      <c r="Q84" s="39"/>
      <c r="R84" s="39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  <c r="AF84" s="39"/>
    </row>
    <row r="85" spans="1:32" x14ac:dyDescent="0.2">
      <c r="A85" s="41"/>
      <c r="B85" s="41"/>
      <c r="C85" s="41"/>
      <c r="D85" s="41"/>
      <c r="E85" s="41"/>
      <c r="F85" s="41"/>
      <c r="G85" s="41"/>
      <c r="H85" s="41"/>
      <c r="I85" s="41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  <c r="AF85" s="39"/>
    </row>
    <row r="86" spans="1:32" x14ac:dyDescent="0.2">
      <c r="A86" s="41"/>
      <c r="B86" s="41"/>
      <c r="C86" s="41"/>
      <c r="D86" s="41"/>
      <c r="E86" s="41"/>
      <c r="F86" s="41"/>
      <c r="G86" s="41"/>
      <c r="H86" s="41"/>
      <c r="I86" s="41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F86" s="39"/>
    </row>
    <row r="87" spans="1:32" x14ac:dyDescent="0.2">
      <c r="A87" s="41"/>
      <c r="B87" s="41"/>
      <c r="C87" s="41"/>
      <c r="D87" s="41"/>
      <c r="E87" s="41"/>
      <c r="F87" s="41"/>
      <c r="G87" s="41"/>
      <c r="H87" s="41"/>
      <c r="I87" s="41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F87" s="39"/>
    </row>
    <row r="88" spans="1:32" x14ac:dyDescent="0.2">
      <c r="A88" s="41"/>
      <c r="B88" s="41"/>
      <c r="C88" s="41"/>
      <c r="D88" s="41"/>
      <c r="E88" s="41"/>
      <c r="F88" s="41"/>
      <c r="G88" s="41"/>
      <c r="H88" s="41"/>
      <c r="I88" s="41"/>
      <c r="J88" s="39"/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F88" s="39"/>
    </row>
    <row r="89" spans="1:32" x14ac:dyDescent="0.2">
      <c r="A89" s="41"/>
      <c r="B89" s="41"/>
      <c r="C89" s="41"/>
      <c r="D89" s="41"/>
      <c r="E89" s="41"/>
      <c r="F89" s="41"/>
      <c r="G89" s="41"/>
      <c r="H89" s="41"/>
      <c r="I89" s="41"/>
      <c r="J89" s="39"/>
      <c r="K89" s="39"/>
      <c r="L89" s="39"/>
      <c r="M89" s="39"/>
      <c r="N89" s="39"/>
      <c r="O89" s="39"/>
      <c r="P89" s="39"/>
      <c r="Q89" s="39"/>
      <c r="R89" s="39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F89" s="39"/>
    </row>
    <row r="90" spans="1:32" x14ac:dyDescent="0.2">
      <c r="A90" s="41"/>
      <c r="B90" s="41"/>
      <c r="C90" s="41"/>
      <c r="D90" s="41"/>
      <c r="E90" s="41"/>
      <c r="F90" s="41"/>
      <c r="G90" s="41"/>
      <c r="H90" s="41"/>
      <c r="I90" s="41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F90" s="39"/>
    </row>
    <row r="91" spans="1:32" x14ac:dyDescent="0.2">
      <c r="A91" s="41"/>
      <c r="B91" s="41"/>
      <c r="C91" s="41"/>
      <c r="D91" s="41"/>
      <c r="E91" s="41"/>
      <c r="F91" s="41"/>
      <c r="G91" s="41"/>
      <c r="H91" s="41"/>
      <c r="I91" s="41"/>
      <c r="J91" s="39"/>
      <c r="K91" s="39"/>
      <c r="L91" s="39"/>
      <c r="M91" s="39"/>
      <c r="N91" s="39"/>
      <c r="O91" s="39"/>
      <c r="P91" s="39"/>
      <c r="Q91" s="39"/>
      <c r="R91" s="39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F91" s="39"/>
    </row>
    <row r="92" spans="1:32" x14ac:dyDescent="0.2">
      <c r="A92" s="41"/>
      <c r="B92" s="41"/>
      <c r="C92" s="41"/>
      <c r="D92" s="41"/>
      <c r="E92" s="41"/>
      <c r="F92" s="41"/>
      <c r="G92" s="41"/>
      <c r="H92" s="41"/>
      <c r="I92" s="41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F92" s="39"/>
    </row>
    <row r="93" spans="1:32" x14ac:dyDescent="0.2">
      <c r="A93" s="41"/>
      <c r="B93" s="41"/>
      <c r="C93" s="41"/>
      <c r="D93" s="41"/>
      <c r="E93" s="41"/>
      <c r="F93" s="41"/>
      <c r="G93" s="41"/>
      <c r="H93" s="41"/>
      <c r="I93" s="41"/>
      <c r="J93" s="39"/>
      <c r="K93" s="39"/>
      <c r="L93" s="39"/>
      <c r="M93" s="39"/>
      <c r="N93" s="39"/>
      <c r="O93" s="39"/>
      <c r="P93" s="39"/>
      <c r="Q93" s="39"/>
      <c r="R93" s="39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F93" s="39"/>
    </row>
    <row r="94" spans="1:32" x14ac:dyDescent="0.2">
      <c r="A94" s="41"/>
      <c r="B94" s="41"/>
      <c r="C94" s="41"/>
      <c r="D94" s="41"/>
      <c r="E94" s="41"/>
      <c r="F94" s="41"/>
      <c r="G94" s="41"/>
      <c r="H94" s="41"/>
      <c r="I94" s="41"/>
      <c r="J94" s="39"/>
      <c r="K94" s="39"/>
      <c r="L94" s="39"/>
      <c r="M94" s="39"/>
      <c r="N94" s="39"/>
      <c r="O94" s="39"/>
      <c r="P94" s="39"/>
      <c r="Q94" s="39"/>
      <c r="R94" s="39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F94" s="39"/>
    </row>
    <row r="95" spans="1:32" x14ac:dyDescent="0.2">
      <c r="A95" s="41"/>
      <c r="B95" s="41"/>
      <c r="C95" s="41"/>
      <c r="D95" s="41"/>
      <c r="E95" s="41"/>
      <c r="F95" s="41"/>
      <c r="G95" s="41"/>
      <c r="H95" s="41"/>
      <c r="I95" s="41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F95" s="39"/>
    </row>
    <row r="96" spans="1:32" x14ac:dyDescent="0.2">
      <c r="A96" s="41"/>
      <c r="B96" s="41"/>
      <c r="C96" s="41"/>
      <c r="D96" s="41"/>
      <c r="E96" s="41"/>
      <c r="F96" s="41"/>
      <c r="G96" s="41"/>
      <c r="H96" s="41"/>
      <c r="I96" s="41"/>
      <c r="J96" s="39"/>
      <c r="K96" s="39"/>
      <c r="L96" s="39"/>
      <c r="M96" s="39"/>
      <c r="N96" s="39"/>
      <c r="O96" s="39"/>
      <c r="P96" s="39"/>
      <c r="Q96" s="39"/>
      <c r="R96" s="39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F96" s="39"/>
    </row>
    <row r="97" spans="1:32" x14ac:dyDescent="0.2">
      <c r="A97" s="41"/>
      <c r="B97" s="41"/>
      <c r="C97" s="41"/>
      <c r="D97" s="41"/>
      <c r="E97" s="41"/>
      <c r="F97" s="41"/>
      <c r="G97" s="41"/>
      <c r="H97" s="41"/>
      <c r="I97" s="41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F97" s="39"/>
    </row>
    <row r="98" spans="1:32" x14ac:dyDescent="0.2">
      <c r="A98" s="41"/>
      <c r="B98" s="41"/>
      <c r="C98" s="41"/>
      <c r="D98" s="41"/>
      <c r="E98" s="41"/>
      <c r="F98" s="41"/>
      <c r="G98" s="41"/>
      <c r="H98" s="41"/>
      <c r="I98" s="41"/>
      <c r="J98" s="39"/>
      <c r="K98" s="39"/>
      <c r="L98" s="39"/>
      <c r="M98" s="39"/>
      <c r="N98" s="39"/>
      <c r="O98" s="39"/>
      <c r="P98" s="39"/>
      <c r="Q98" s="39"/>
      <c r="R98" s="39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F98" s="39"/>
    </row>
    <row r="99" spans="1:32" x14ac:dyDescent="0.2">
      <c r="A99" s="41"/>
      <c r="B99" s="41"/>
      <c r="C99" s="41"/>
      <c r="D99" s="41"/>
      <c r="E99" s="41"/>
      <c r="F99" s="41"/>
      <c r="G99" s="41"/>
      <c r="H99" s="41"/>
      <c r="I99" s="41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F99" s="39"/>
    </row>
    <row r="100" spans="1:32" x14ac:dyDescent="0.2">
      <c r="A100" s="41"/>
      <c r="B100" s="41"/>
      <c r="C100" s="41"/>
      <c r="D100" s="41"/>
      <c r="E100" s="41"/>
      <c r="F100" s="41"/>
      <c r="G100" s="41"/>
      <c r="H100" s="41"/>
      <c r="I100" s="41"/>
      <c r="J100" s="39"/>
      <c r="K100" s="39"/>
      <c r="L100" s="39"/>
      <c r="M100" s="39"/>
      <c r="N100" s="39"/>
      <c r="O100" s="39"/>
      <c r="P100" s="39"/>
      <c r="Q100" s="39"/>
      <c r="R100" s="39"/>
      <c r="S100" s="39"/>
      <c r="T100" s="39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F100" s="39"/>
    </row>
    <row r="101" spans="1:32" x14ac:dyDescent="0.2">
      <c r="A101" s="41"/>
      <c r="B101" s="41"/>
      <c r="C101" s="41"/>
      <c r="D101" s="41"/>
      <c r="E101" s="41"/>
      <c r="F101" s="41"/>
      <c r="G101" s="41"/>
      <c r="H101" s="41"/>
      <c r="I101" s="41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F101" s="39"/>
    </row>
    <row r="102" spans="1:32" x14ac:dyDescent="0.2">
      <c r="A102" s="41"/>
      <c r="B102" s="41"/>
      <c r="C102" s="41"/>
      <c r="D102" s="41"/>
      <c r="E102" s="41"/>
      <c r="F102" s="41"/>
      <c r="G102" s="41"/>
      <c r="H102" s="41"/>
      <c r="I102" s="41"/>
      <c r="J102" s="39"/>
      <c r="K102" s="39"/>
      <c r="L102" s="39"/>
      <c r="M102" s="39"/>
      <c r="N102" s="39"/>
      <c r="O102" s="39"/>
      <c r="P102" s="39"/>
      <c r="Q102" s="39"/>
      <c r="R102" s="39"/>
      <c r="S102" s="39"/>
      <c r="T102" s="39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F102" s="39"/>
    </row>
    <row r="103" spans="1:32" x14ac:dyDescent="0.2">
      <c r="A103" s="41"/>
      <c r="B103" s="41"/>
      <c r="C103" s="41"/>
      <c r="D103" s="41"/>
      <c r="E103" s="41"/>
      <c r="F103" s="41"/>
      <c r="G103" s="41"/>
      <c r="H103" s="41"/>
      <c r="I103" s="41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F103" s="39"/>
    </row>
    <row r="104" spans="1:32" x14ac:dyDescent="0.2">
      <c r="A104" s="41"/>
      <c r="B104" s="41"/>
      <c r="C104" s="41"/>
      <c r="D104" s="41"/>
      <c r="E104" s="41"/>
      <c r="F104" s="41"/>
      <c r="G104" s="41"/>
      <c r="H104" s="41"/>
      <c r="I104" s="41"/>
      <c r="J104" s="39"/>
      <c r="K104" s="39"/>
      <c r="L104" s="39"/>
      <c r="M104" s="39"/>
      <c r="N104" s="39"/>
      <c r="O104" s="39"/>
      <c r="P104" s="39"/>
      <c r="Q104" s="39"/>
      <c r="R104" s="39"/>
      <c r="S104" s="39"/>
      <c r="T104" s="39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F104" s="39"/>
    </row>
    <row r="105" spans="1:32" x14ac:dyDescent="0.2">
      <c r="A105" s="41"/>
      <c r="B105" s="41"/>
      <c r="C105" s="41"/>
      <c r="D105" s="41"/>
      <c r="E105" s="41"/>
      <c r="F105" s="41"/>
      <c r="G105" s="41"/>
      <c r="H105" s="41"/>
      <c r="I105" s="41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  <c r="AF105" s="39"/>
    </row>
    <row r="106" spans="1:32" x14ac:dyDescent="0.2">
      <c r="A106" s="41"/>
      <c r="B106" s="41"/>
      <c r="C106" s="41"/>
      <c r="D106" s="41"/>
      <c r="E106" s="41"/>
      <c r="F106" s="41"/>
      <c r="G106" s="41"/>
      <c r="H106" s="41"/>
      <c r="I106" s="41"/>
      <c r="J106" s="39"/>
      <c r="K106" s="39"/>
      <c r="L106" s="39"/>
      <c r="M106" s="39"/>
      <c r="N106" s="39"/>
      <c r="O106" s="39"/>
      <c r="P106" s="39"/>
      <c r="Q106" s="39"/>
      <c r="R106" s="39"/>
      <c r="S106" s="39"/>
      <c r="T106" s="39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F106" s="39"/>
    </row>
    <row r="107" spans="1:32" x14ac:dyDescent="0.2">
      <c r="A107" s="41"/>
      <c r="B107" s="41"/>
      <c r="C107" s="41"/>
      <c r="D107" s="41"/>
      <c r="E107" s="41"/>
      <c r="F107" s="41"/>
      <c r="G107" s="41"/>
      <c r="H107" s="41"/>
      <c r="I107" s="41"/>
      <c r="J107" s="39"/>
      <c r="K107" s="39"/>
      <c r="L107" s="39"/>
      <c r="M107" s="39"/>
      <c r="N107" s="39"/>
      <c r="O107" s="39"/>
      <c r="P107" s="39"/>
      <c r="Q107" s="39"/>
      <c r="R107" s="39"/>
      <c r="S107" s="39"/>
      <c r="T107" s="39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  <c r="AF107" s="39"/>
    </row>
    <row r="108" spans="1:32" x14ac:dyDescent="0.2">
      <c r="A108" s="41"/>
      <c r="B108" s="41"/>
      <c r="C108" s="41"/>
      <c r="D108" s="41"/>
      <c r="E108" s="41"/>
      <c r="F108" s="41"/>
      <c r="G108" s="41"/>
      <c r="H108" s="41"/>
      <c r="I108" s="41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F108" s="39"/>
    </row>
    <row r="109" spans="1:32" x14ac:dyDescent="0.2">
      <c r="A109" s="41"/>
      <c r="B109" s="41"/>
      <c r="C109" s="41"/>
      <c r="D109" s="41"/>
      <c r="E109" s="41"/>
      <c r="F109" s="41"/>
      <c r="G109" s="41"/>
      <c r="H109" s="41"/>
      <c r="I109" s="41"/>
      <c r="J109" s="39"/>
      <c r="K109" s="39"/>
      <c r="L109" s="39"/>
      <c r="M109" s="39"/>
      <c r="N109" s="39"/>
      <c r="O109" s="39"/>
      <c r="P109" s="39"/>
      <c r="Q109" s="39"/>
      <c r="R109" s="39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F109" s="39"/>
    </row>
    <row r="110" spans="1:32" x14ac:dyDescent="0.2">
      <c r="A110" s="41"/>
      <c r="B110" s="41"/>
      <c r="C110" s="41"/>
      <c r="D110" s="41"/>
      <c r="E110" s="41"/>
      <c r="F110" s="41"/>
      <c r="G110" s="41"/>
      <c r="H110" s="41"/>
      <c r="I110" s="41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  <c r="AF110" s="39"/>
    </row>
    <row r="111" spans="1:32" x14ac:dyDescent="0.2">
      <c r="A111" s="41"/>
      <c r="B111" s="41"/>
      <c r="C111" s="41"/>
      <c r="D111" s="41"/>
      <c r="E111" s="41"/>
      <c r="F111" s="41"/>
      <c r="G111" s="41"/>
      <c r="H111" s="41"/>
      <c r="I111" s="41"/>
      <c r="J111" s="39"/>
      <c r="K111" s="39"/>
      <c r="L111" s="39"/>
      <c r="M111" s="39"/>
      <c r="N111" s="39"/>
      <c r="O111" s="39"/>
      <c r="P111" s="39"/>
      <c r="Q111" s="39"/>
      <c r="R111" s="39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  <c r="AF111" s="39"/>
    </row>
    <row r="112" spans="1:32" x14ac:dyDescent="0.2">
      <c r="A112" s="41"/>
      <c r="B112" s="41"/>
      <c r="C112" s="41"/>
      <c r="D112" s="41"/>
      <c r="E112" s="41"/>
      <c r="F112" s="41"/>
      <c r="G112" s="41"/>
      <c r="H112" s="41"/>
      <c r="I112" s="41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  <c r="AF112" s="39"/>
    </row>
    <row r="113" spans="1:32" x14ac:dyDescent="0.2">
      <c r="A113" s="41"/>
      <c r="B113" s="41"/>
      <c r="C113" s="41"/>
      <c r="D113" s="41"/>
      <c r="E113" s="41"/>
      <c r="F113" s="41"/>
      <c r="G113" s="41"/>
      <c r="H113" s="41"/>
      <c r="I113" s="41"/>
      <c r="J113" s="39"/>
      <c r="K113" s="39"/>
      <c r="L113" s="39"/>
      <c r="M113" s="39"/>
      <c r="N113" s="39"/>
      <c r="O113" s="39"/>
      <c r="P113" s="39"/>
      <c r="Q113" s="39"/>
      <c r="R113" s="39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  <c r="AF113" s="39"/>
    </row>
    <row r="114" spans="1:32" x14ac:dyDescent="0.2">
      <c r="A114" s="41"/>
      <c r="B114" s="41"/>
      <c r="C114" s="41"/>
      <c r="D114" s="41"/>
      <c r="E114" s="41"/>
      <c r="F114" s="41"/>
      <c r="G114" s="41"/>
      <c r="H114" s="41"/>
      <c r="I114" s="41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  <c r="AF114" s="39"/>
    </row>
    <row r="115" spans="1:32" x14ac:dyDescent="0.2">
      <c r="A115" s="41"/>
      <c r="B115" s="41"/>
      <c r="C115" s="41"/>
      <c r="D115" s="41"/>
      <c r="E115" s="41"/>
      <c r="F115" s="41"/>
      <c r="G115" s="41"/>
      <c r="H115" s="41"/>
      <c r="I115" s="41"/>
      <c r="J115" s="39"/>
      <c r="K115" s="39"/>
      <c r="L115" s="39"/>
      <c r="M115" s="39"/>
      <c r="N115" s="39"/>
      <c r="O115" s="39"/>
      <c r="P115" s="39"/>
      <c r="Q115" s="39"/>
      <c r="R115" s="39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  <c r="AF115" s="39"/>
    </row>
    <row r="116" spans="1:32" x14ac:dyDescent="0.2">
      <c r="A116" s="41"/>
      <c r="B116" s="41"/>
      <c r="C116" s="41"/>
      <c r="D116" s="41"/>
      <c r="E116" s="41"/>
      <c r="F116" s="41"/>
      <c r="G116" s="41"/>
      <c r="H116" s="41"/>
      <c r="I116" s="41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  <c r="AF116" s="39"/>
    </row>
    <row r="117" spans="1:32" x14ac:dyDescent="0.2">
      <c r="A117" s="41"/>
      <c r="B117" s="41"/>
      <c r="C117" s="41"/>
      <c r="D117" s="41"/>
      <c r="E117" s="41"/>
      <c r="F117" s="41"/>
      <c r="G117" s="41"/>
      <c r="H117" s="41"/>
      <c r="I117" s="41"/>
      <c r="J117" s="39"/>
      <c r="K117" s="39"/>
      <c r="L117" s="39"/>
      <c r="M117" s="39"/>
      <c r="N117" s="39"/>
      <c r="O117" s="39"/>
      <c r="P117" s="39"/>
      <c r="Q117" s="39"/>
      <c r="R117" s="39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  <c r="AF117" s="39"/>
    </row>
    <row r="118" spans="1:32" x14ac:dyDescent="0.2">
      <c r="A118" s="41"/>
      <c r="B118" s="41"/>
      <c r="C118" s="41"/>
      <c r="D118" s="41"/>
      <c r="E118" s="41"/>
      <c r="F118" s="41"/>
      <c r="G118" s="41"/>
      <c r="H118" s="41"/>
      <c r="I118" s="41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F118" s="39"/>
    </row>
    <row r="119" spans="1:32" x14ac:dyDescent="0.2">
      <c r="A119" s="41"/>
      <c r="B119" s="41"/>
      <c r="C119" s="41"/>
      <c r="D119" s="41"/>
      <c r="E119" s="41"/>
      <c r="F119" s="41"/>
      <c r="G119" s="41"/>
      <c r="H119" s="41"/>
      <c r="I119" s="41"/>
      <c r="J119" s="39"/>
      <c r="K119" s="39"/>
      <c r="L119" s="39"/>
      <c r="M119" s="39"/>
      <c r="N119" s="39"/>
      <c r="O119" s="39"/>
      <c r="P119" s="39"/>
      <c r="Q119" s="39"/>
      <c r="R119" s="39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F119" s="39"/>
    </row>
    <row r="120" spans="1:32" x14ac:dyDescent="0.2">
      <c r="A120" s="41"/>
      <c r="B120" s="41"/>
      <c r="C120" s="41"/>
      <c r="D120" s="41"/>
      <c r="E120" s="41"/>
      <c r="F120" s="41"/>
      <c r="G120" s="41"/>
      <c r="H120" s="41"/>
      <c r="I120" s="41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F120" s="39"/>
    </row>
    <row r="121" spans="1:32" x14ac:dyDescent="0.2">
      <c r="A121" s="41"/>
      <c r="B121" s="41"/>
      <c r="C121" s="41"/>
      <c r="D121" s="41"/>
      <c r="E121" s="41"/>
      <c r="F121" s="41"/>
      <c r="G121" s="41"/>
      <c r="H121" s="41"/>
      <c r="I121" s="41"/>
      <c r="J121" s="39"/>
      <c r="K121" s="39"/>
      <c r="L121" s="39"/>
      <c r="M121" s="39"/>
      <c r="N121" s="39"/>
      <c r="O121" s="39"/>
      <c r="P121" s="39"/>
      <c r="Q121" s="39"/>
      <c r="R121" s="39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F121" s="39"/>
    </row>
    <row r="122" spans="1:32" x14ac:dyDescent="0.2">
      <c r="A122" s="41"/>
      <c r="B122" s="41"/>
      <c r="C122" s="41"/>
      <c r="D122" s="41"/>
      <c r="E122" s="41"/>
      <c r="F122" s="41"/>
      <c r="G122" s="41"/>
      <c r="H122" s="41"/>
      <c r="I122" s="41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F122" s="39"/>
    </row>
    <row r="123" spans="1:32" x14ac:dyDescent="0.2">
      <c r="A123" s="41"/>
      <c r="B123" s="41"/>
      <c r="C123" s="41"/>
      <c r="D123" s="41"/>
      <c r="E123" s="41"/>
      <c r="F123" s="41"/>
      <c r="G123" s="41"/>
      <c r="H123" s="41"/>
      <c r="I123" s="41"/>
      <c r="J123" s="39"/>
      <c r="K123" s="39"/>
      <c r="L123" s="39"/>
      <c r="M123" s="39"/>
      <c r="N123" s="39"/>
      <c r="O123" s="39"/>
      <c r="P123" s="39"/>
      <c r="Q123" s="39"/>
      <c r="R123" s="39"/>
      <c r="S123" s="39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F123" s="39"/>
    </row>
    <row r="124" spans="1:32" x14ac:dyDescent="0.2">
      <c r="A124" s="41"/>
      <c r="B124" s="41"/>
      <c r="C124" s="41"/>
      <c r="D124" s="41"/>
      <c r="E124" s="41"/>
      <c r="F124" s="41"/>
      <c r="G124" s="41"/>
      <c r="H124" s="41"/>
      <c r="I124" s="41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F124" s="39"/>
    </row>
    <row r="125" spans="1:32" x14ac:dyDescent="0.2">
      <c r="A125" s="41"/>
      <c r="B125" s="41"/>
      <c r="C125" s="41"/>
      <c r="D125" s="41"/>
      <c r="E125" s="41"/>
      <c r="F125" s="41"/>
      <c r="G125" s="41"/>
      <c r="H125" s="41"/>
      <c r="I125" s="41"/>
      <c r="J125" s="39"/>
      <c r="K125" s="39"/>
      <c r="L125" s="39"/>
      <c r="M125" s="39"/>
      <c r="N125" s="39"/>
      <c r="O125" s="39"/>
      <c r="P125" s="39"/>
      <c r="Q125" s="39"/>
      <c r="R125" s="39"/>
      <c r="S125" s="39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F125" s="39"/>
    </row>
    <row r="126" spans="1:32" x14ac:dyDescent="0.2">
      <c r="A126" s="41"/>
      <c r="B126" s="41"/>
      <c r="C126" s="41"/>
      <c r="D126" s="41"/>
      <c r="E126" s="41"/>
      <c r="F126" s="41"/>
      <c r="G126" s="41"/>
      <c r="H126" s="41"/>
      <c r="I126" s="41"/>
      <c r="J126" s="39"/>
      <c r="K126" s="39"/>
      <c r="L126" s="39"/>
      <c r="M126" s="39"/>
      <c r="N126" s="39"/>
      <c r="O126" s="39"/>
      <c r="P126" s="39"/>
      <c r="Q126" s="39"/>
      <c r="R126" s="39"/>
      <c r="S126" s="39"/>
      <c r="T126" s="39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F126" s="39"/>
    </row>
    <row r="127" spans="1:32" x14ac:dyDescent="0.2">
      <c r="A127" s="41"/>
      <c r="B127" s="41"/>
      <c r="C127" s="41"/>
      <c r="D127" s="41"/>
      <c r="E127" s="41"/>
      <c r="F127" s="41"/>
      <c r="G127" s="41"/>
      <c r="H127" s="41"/>
      <c r="I127" s="41"/>
      <c r="J127" s="39"/>
      <c r="K127" s="39"/>
      <c r="L127" s="39"/>
      <c r="M127" s="39"/>
      <c r="N127" s="39"/>
      <c r="O127" s="39"/>
      <c r="P127" s="39"/>
      <c r="Q127" s="39"/>
      <c r="R127" s="39"/>
      <c r="S127" s="39"/>
      <c r="T127" s="39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F127" s="39"/>
    </row>
    <row r="128" spans="1:32" x14ac:dyDescent="0.2">
      <c r="A128" s="41"/>
      <c r="B128" s="41"/>
      <c r="C128" s="41"/>
      <c r="D128" s="41"/>
      <c r="E128" s="41"/>
      <c r="F128" s="41"/>
      <c r="G128" s="41"/>
      <c r="H128" s="41"/>
      <c r="I128" s="41"/>
      <c r="J128" s="39"/>
      <c r="K128" s="39"/>
      <c r="L128" s="39"/>
      <c r="M128" s="39"/>
      <c r="N128" s="39"/>
      <c r="O128" s="39"/>
      <c r="P128" s="39"/>
      <c r="Q128" s="39"/>
      <c r="R128" s="39"/>
      <c r="S128" s="39"/>
      <c r="T128" s="39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F128" s="39"/>
    </row>
    <row r="129" spans="1:32" x14ac:dyDescent="0.2">
      <c r="A129" s="41"/>
      <c r="B129" s="41"/>
      <c r="C129" s="41"/>
      <c r="D129" s="41"/>
      <c r="E129" s="41"/>
      <c r="F129" s="41"/>
      <c r="G129" s="41"/>
      <c r="H129" s="41"/>
      <c r="I129" s="41"/>
      <c r="J129" s="39"/>
      <c r="K129" s="39"/>
      <c r="L129" s="39"/>
      <c r="M129" s="39"/>
      <c r="N129" s="39"/>
      <c r="O129" s="39"/>
      <c r="P129" s="39"/>
      <c r="Q129" s="39"/>
      <c r="R129" s="39"/>
      <c r="S129" s="39"/>
      <c r="T129" s="39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F129" s="39"/>
    </row>
    <row r="130" spans="1:32" x14ac:dyDescent="0.2">
      <c r="A130" s="41"/>
      <c r="B130" s="41"/>
      <c r="C130" s="41"/>
      <c r="D130" s="41"/>
      <c r="E130" s="41"/>
      <c r="F130" s="41"/>
      <c r="G130" s="41"/>
      <c r="H130" s="41"/>
      <c r="I130" s="41"/>
      <c r="J130" s="39"/>
      <c r="K130" s="39"/>
      <c r="L130" s="39"/>
      <c r="M130" s="39"/>
      <c r="N130" s="39"/>
      <c r="O130" s="39"/>
      <c r="P130" s="39"/>
      <c r="Q130" s="39"/>
      <c r="R130" s="39"/>
      <c r="S130" s="39"/>
      <c r="T130" s="39"/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F130" s="39"/>
    </row>
    <row r="131" spans="1:32" x14ac:dyDescent="0.2">
      <c r="A131" s="41"/>
      <c r="B131" s="41"/>
      <c r="C131" s="41"/>
      <c r="D131" s="41"/>
      <c r="E131" s="41"/>
      <c r="F131" s="41"/>
      <c r="G131" s="41"/>
      <c r="H131" s="41"/>
      <c r="I131" s="41"/>
      <c r="J131" s="39"/>
      <c r="K131" s="39"/>
      <c r="L131" s="39"/>
      <c r="M131" s="39"/>
      <c r="N131" s="39"/>
      <c r="O131" s="39"/>
      <c r="P131" s="39"/>
      <c r="Q131" s="39"/>
      <c r="R131" s="39"/>
      <c r="S131" s="39"/>
      <c r="T131" s="39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F131" s="39"/>
    </row>
    <row r="132" spans="1:32" x14ac:dyDescent="0.2">
      <c r="A132" s="41"/>
      <c r="B132" s="41"/>
      <c r="C132" s="41"/>
      <c r="D132" s="41"/>
      <c r="E132" s="41"/>
      <c r="F132" s="41"/>
      <c r="G132" s="41"/>
      <c r="H132" s="41"/>
      <c r="I132" s="41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F132" s="39"/>
    </row>
    <row r="133" spans="1:32" x14ac:dyDescent="0.2">
      <c r="A133" s="41"/>
      <c r="B133" s="41"/>
      <c r="C133" s="41"/>
      <c r="D133" s="41"/>
      <c r="E133" s="41"/>
      <c r="F133" s="41"/>
      <c r="G133" s="41"/>
      <c r="H133" s="41"/>
      <c r="I133" s="41"/>
      <c r="J133" s="39"/>
      <c r="K133" s="39"/>
      <c r="L133" s="39"/>
      <c r="M133" s="39"/>
      <c r="N133" s="39"/>
      <c r="O133" s="39"/>
      <c r="P133" s="39"/>
      <c r="Q133" s="39"/>
      <c r="R133" s="39"/>
      <c r="S133" s="39"/>
      <c r="T133" s="39"/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F133" s="39"/>
    </row>
    <row r="134" spans="1:32" x14ac:dyDescent="0.2">
      <c r="A134" s="41"/>
      <c r="B134" s="41"/>
      <c r="C134" s="41"/>
      <c r="D134" s="41"/>
      <c r="E134" s="41"/>
      <c r="F134" s="41"/>
      <c r="G134" s="41"/>
      <c r="H134" s="41"/>
      <c r="I134" s="41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F134" s="39"/>
    </row>
    <row r="135" spans="1:32" x14ac:dyDescent="0.2">
      <c r="A135" s="41"/>
      <c r="B135" s="41"/>
      <c r="C135" s="41"/>
      <c r="D135" s="41"/>
      <c r="E135" s="41"/>
      <c r="F135" s="41"/>
      <c r="G135" s="41"/>
      <c r="H135" s="41"/>
      <c r="I135" s="41"/>
      <c r="J135" s="39"/>
      <c r="K135" s="39"/>
      <c r="L135" s="39"/>
      <c r="M135" s="39"/>
      <c r="N135" s="39"/>
      <c r="O135" s="39"/>
      <c r="P135" s="39"/>
      <c r="Q135" s="39"/>
      <c r="R135" s="39"/>
      <c r="S135" s="39"/>
      <c r="T135" s="39"/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F135" s="39"/>
    </row>
    <row r="136" spans="1:32" x14ac:dyDescent="0.2">
      <c r="A136" s="41"/>
      <c r="B136" s="41"/>
      <c r="C136" s="41"/>
      <c r="D136" s="41"/>
      <c r="E136" s="41"/>
      <c r="F136" s="41"/>
      <c r="G136" s="41"/>
      <c r="H136" s="41"/>
      <c r="I136" s="41"/>
      <c r="J136" s="39"/>
      <c r="K136" s="39"/>
      <c r="L136" s="39"/>
      <c r="M136" s="39"/>
      <c r="N136" s="39"/>
      <c r="O136" s="39"/>
      <c r="P136" s="39"/>
      <c r="Q136" s="39"/>
      <c r="R136" s="39"/>
      <c r="S136" s="39"/>
      <c r="T136" s="39"/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F136" s="39"/>
    </row>
    <row r="137" spans="1:32" x14ac:dyDescent="0.2">
      <c r="A137" s="41"/>
      <c r="B137" s="41"/>
      <c r="C137" s="41"/>
      <c r="D137" s="41"/>
      <c r="E137" s="41"/>
      <c r="F137" s="41"/>
      <c r="G137" s="41"/>
      <c r="H137" s="41"/>
      <c r="I137" s="41"/>
      <c r="J137" s="39"/>
      <c r="K137" s="39"/>
      <c r="L137" s="39"/>
      <c r="M137" s="39"/>
      <c r="N137" s="39"/>
      <c r="O137" s="39"/>
      <c r="P137" s="39"/>
      <c r="Q137" s="39"/>
      <c r="R137" s="39"/>
      <c r="S137" s="39"/>
      <c r="T137" s="39"/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F137" s="39"/>
    </row>
    <row r="138" spans="1:32" x14ac:dyDescent="0.2">
      <c r="A138" s="41"/>
      <c r="B138" s="41"/>
      <c r="C138" s="41"/>
      <c r="D138" s="41"/>
      <c r="E138" s="41"/>
      <c r="F138" s="41"/>
      <c r="G138" s="41"/>
      <c r="H138" s="41"/>
      <c r="I138" s="41"/>
      <c r="J138" s="39"/>
      <c r="K138" s="39"/>
      <c r="L138" s="39"/>
      <c r="M138" s="39"/>
      <c r="N138" s="39"/>
      <c r="O138" s="39"/>
      <c r="P138" s="39"/>
      <c r="Q138" s="39"/>
      <c r="R138" s="39"/>
      <c r="S138" s="39"/>
      <c r="T138" s="39"/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F138" s="39"/>
    </row>
    <row r="139" spans="1:32" x14ac:dyDescent="0.2">
      <c r="A139" s="41"/>
      <c r="B139" s="41"/>
      <c r="C139" s="41"/>
      <c r="D139" s="41"/>
      <c r="E139" s="41"/>
      <c r="F139" s="41"/>
      <c r="G139" s="41"/>
      <c r="H139" s="41"/>
      <c r="I139" s="41"/>
      <c r="J139" s="39"/>
      <c r="K139" s="39"/>
      <c r="L139" s="39"/>
      <c r="M139" s="39"/>
      <c r="N139" s="39"/>
      <c r="O139" s="39"/>
      <c r="P139" s="39"/>
      <c r="Q139" s="39"/>
      <c r="R139" s="39"/>
      <c r="S139" s="39"/>
      <c r="T139" s="39"/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F139" s="39"/>
    </row>
    <row r="140" spans="1:32" x14ac:dyDescent="0.2">
      <c r="A140" s="41"/>
      <c r="B140" s="41"/>
      <c r="C140" s="41"/>
      <c r="D140" s="41"/>
      <c r="E140" s="41"/>
      <c r="F140" s="41"/>
      <c r="G140" s="41"/>
      <c r="H140" s="41"/>
      <c r="I140" s="41"/>
      <c r="J140" s="39"/>
      <c r="K140" s="39"/>
      <c r="L140" s="39"/>
      <c r="M140" s="39"/>
      <c r="N140" s="39"/>
      <c r="O140" s="39"/>
      <c r="P140" s="39"/>
      <c r="Q140" s="39"/>
      <c r="R140" s="39"/>
      <c r="S140" s="39"/>
      <c r="T140" s="39"/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F140" s="39"/>
    </row>
    <row r="141" spans="1:32" x14ac:dyDescent="0.2">
      <c r="A141" s="41"/>
      <c r="B141" s="41"/>
      <c r="C141" s="41"/>
      <c r="D141" s="41"/>
      <c r="E141" s="41"/>
      <c r="F141" s="41"/>
      <c r="G141" s="41"/>
      <c r="H141" s="41"/>
      <c r="I141" s="41"/>
      <c r="J141" s="39"/>
      <c r="K141" s="39"/>
      <c r="L141" s="39"/>
      <c r="M141" s="39"/>
      <c r="N141" s="39"/>
      <c r="O141" s="39"/>
      <c r="P141" s="39"/>
      <c r="Q141" s="39"/>
      <c r="R141" s="39"/>
      <c r="S141" s="39"/>
      <c r="T141" s="39"/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F141" s="39"/>
    </row>
    <row r="142" spans="1:32" x14ac:dyDescent="0.2">
      <c r="A142" s="41"/>
      <c r="B142" s="41"/>
      <c r="C142" s="41"/>
      <c r="D142" s="41"/>
      <c r="E142" s="41"/>
      <c r="F142" s="41"/>
      <c r="G142" s="41"/>
      <c r="H142" s="41"/>
      <c r="I142" s="41"/>
      <c r="J142" s="39"/>
      <c r="K142" s="39"/>
      <c r="L142" s="39"/>
      <c r="M142" s="39"/>
      <c r="N142" s="39"/>
      <c r="O142" s="39"/>
      <c r="P142" s="39"/>
      <c r="Q142" s="39"/>
      <c r="R142" s="39"/>
      <c r="S142" s="39"/>
      <c r="T142" s="39"/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F142" s="39"/>
    </row>
    <row r="143" spans="1:32" x14ac:dyDescent="0.2">
      <c r="A143" s="41"/>
      <c r="B143" s="41"/>
      <c r="C143" s="41"/>
      <c r="D143" s="41"/>
      <c r="E143" s="41"/>
      <c r="F143" s="41"/>
      <c r="G143" s="41"/>
      <c r="H143" s="41"/>
      <c r="I143" s="41"/>
      <c r="J143" s="39"/>
      <c r="K143" s="39"/>
      <c r="L143" s="39"/>
      <c r="M143" s="39"/>
      <c r="N143" s="39"/>
      <c r="O143" s="39"/>
      <c r="P143" s="39"/>
      <c r="Q143" s="39"/>
      <c r="R143" s="39"/>
      <c r="S143" s="39"/>
      <c r="T143" s="39"/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F143" s="39"/>
    </row>
    <row r="144" spans="1:32" x14ac:dyDescent="0.2">
      <c r="A144" s="41"/>
      <c r="B144" s="41"/>
      <c r="C144" s="41"/>
      <c r="D144" s="41"/>
      <c r="E144" s="41"/>
      <c r="F144" s="41"/>
      <c r="G144" s="41"/>
      <c r="H144" s="41"/>
      <c r="I144" s="41"/>
      <c r="J144" s="39"/>
      <c r="K144" s="39"/>
      <c r="L144" s="39"/>
      <c r="M144" s="39"/>
      <c r="N144" s="39"/>
      <c r="O144" s="39"/>
      <c r="P144" s="39"/>
      <c r="Q144" s="39"/>
      <c r="R144" s="39"/>
      <c r="S144" s="39"/>
      <c r="T144" s="39"/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F144" s="39"/>
    </row>
    <row r="145" spans="1:32" x14ac:dyDescent="0.2">
      <c r="A145" s="41"/>
      <c r="B145" s="41"/>
      <c r="C145" s="41"/>
      <c r="D145" s="41"/>
      <c r="E145" s="41"/>
      <c r="F145" s="41"/>
      <c r="G145" s="41"/>
      <c r="H145" s="41"/>
      <c r="I145" s="41"/>
      <c r="J145" s="39"/>
      <c r="K145" s="39"/>
      <c r="L145" s="39"/>
      <c r="M145" s="39"/>
      <c r="N145" s="39"/>
      <c r="O145" s="39"/>
      <c r="P145" s="39"/>
      <c r="Q145" s="39"/>
      <c r="R145" s="39"/>
      <c r="S145" s="39"/>
      <c r="T145" s="39"/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F145" s="39"/>
    </row>
    <row r="146" spans="1:32" x14ac:dyDescent="0.2">
      <c r="A146" s="41"/>
      <c r="B146" s="41"/>
      <c r="C146" s="41"/>
      <c r="D146" s="41"/>
      <c r="E146" s="41"/>
      <c r="F146" s="41"/>
      <c r="G146" s="41"/>
      <c r="H146" s="41"/>
      <c r="I146" s="41"/>
      <c r="J146" s="39"/>
      <c r="K146" s="39"/>
      <c r="L146" s="39"/>
      <c r="M146" s="39"/>
      <c r="N146" s="39"/>
      <c r="O146" s="39"/>
      <c r="P146" s="39"/>
      <c r="Q146" s="39"/>
      <c r="R146" s="39"/>
      <c r="S146" s="39"/>
      <c r="T146" s="39"/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F146" s="39"/>
    </row>
    <row r="147" spans="1:32" x14ac:dyDescent="0.2">
      <c r="A147" s="41"/>
      <c r="B147" s="41"/>
      <c r="C147" s="41"/>
      <c r="D147" s="41"/>
      <c r="E147" s="41"/>
      <c r="F147" s="41"/>
      <c r="G147" s="41"/>
      <c r="H147" s="41"/>
      <c r="I147" s="41"/>
      <c r="J147" s="39"/>
      <c r="K147" s="39"/>
      <c r="L147" s="39"/>
      <c r="M147" s="39"/>
      <c r="N147" s="39"/>
      <c r="O147" s="39"/>
      <c r="P147" s="39"/>
      <c r="Q147" s="39"/>
      <c r="R147" s="39"/>
      <c r="S147" s="39"/>
      <c r="T147" s="39"/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F147" s="39"/>
    </row>
    <row r="148" spans="1:32" x14ac:dyDescent="0.2">
      <c r="A148" s="41"/>
      <c r="B148" s="41"/>
      <c r="C148" s="41"/>
      <c r="D148" s="41"/>
      <c r="E148" s="41"/>
      <c r="F148" s="41"/>
      <c r="G148" s="41"/>
      <c r="H148" s="41"/>
      <c r="I148" s="41"/>
      <c r="J148" s="39"/>
      <c r="K148" s="39"/>
      <c r="L148" s="39"/>
      <c r="M148" s="39"/>
      <c r="N148" s="39"/>
      <c r="O148" s="39"/>
      <c r="P148" s="39"/>
      <c r="Q148" s="39"/>
      <c r="R148" s="39"/>
      <c r="S148" s="39"/>
      <c r="T148" s="39"/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F148" s="39"/>
    </row>
    <row r="149" spans="1:32" x14ac:dyDescent="0.2">
      <c r="A149" s="41"/>
      <c r="B149" s="41"/>
      <c r="C149" s="41"/>
      <c r="D149" s="41"/>
      <c r="E149" s="41"/>
      <c r="F149" s="41"/>
      <c r="G149" s="41"/>
      <c r="H149" s="41"/>
      <c r="I149" s="41"/>
      <c r="J149" s="39"/>
      <c r="K149" s="39"/>
      <c r="L149" s="39"/>
      <c r="M149" s="39"/>
      <c r="N149" s="39"/>
      <c r="O149" s="39"/>
      <c r="P149" s="39"/>
      <c r="Q149" s="39"/>
      <c r="R149" s="39"/>
      <c r="S149" s="39"/>
      <c r="T149" s="39"/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F149" s="39"/>
    </row>
    <row r="150" spans="1:32" x14ac:dyDescent="0.2">
      <c r="A150" s="41"/>
      <c r="B150" s="41"/>
      <c r="C150" s="41"/>
      <c r="D150" s="41"/>
      <c r="E150" s="41"/>
      <c r="F150" s="41"/>
      <c r="G150" s="41"/>
      <c r="H150" s="41"/>
      <c r="I150" s="41"/>
      <c r="J150" s="39"/>
      <c r="K150" s="39"/>
      <c r="L150" s="39"/>
      <c r="M150" s="39"/>
      <c r="N150" s="39"/>
      <c r="O150" s="39"/>
      <c r="P150" s="39"/>
      <c r="Q150" s="39"/>
      <c r="R150" s="39"/>
      <c r="S150" s="39"/>
      <c r="T150" s="39"/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F150" s="39"/>
    </row>
    <row r="151" spans="1:32" x14ac:dyDescent="0.2">
      <c r="A151" s="41"/>
      <c r="B151" s="41"/>
      <c r="C151" s="41"/>
      <c r="D151" s="41"/>
      <c r="E151" s="41"/>
      <c r="F151" s="41"/>
      <c r="G151" s="41"/>
      <c r="H151" s="41"/>
      <c r="I151" s="41"/>
      <c r="J151" s="39"/>
      <c r="K151" s="39"/>
      <c r="L151" s="39"/>
      <c r="M151" s="39"/>
      <c r="N151" s="39"/>
      <c r="O151" s="39"/>
      <c r="P151" s="39"/>
      <c r="Q151" s="39"/>
      <c r="R151" s="39"/>
      <c r="S151" s="39"/>
      <c r="T151" s="39"/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F151" s="39"/>
    </row>
    <row r="152" spans="1:32" x14ac:dyDescent="0.2">
      <c r="A152" s="41"/>
      <c r="B152" s="41"/>
      <c r="C152" s="41"/>
      <c r="D152" s="41"/>
      <c r="E152" s="41"/>
      <c r="F152" s="41"/>
      <c r="G152" s="41"/>
      <c r="H152" s="41"/>
      <c r="I152" s="41"/>
      <c r="J152" s="39"/>
      <c r="K152" s="39"/>
      <c r="L152" s="39"/>
      <c r="M152" s="39"/>
      <c r="N152" s="39"/>
      <c r="O152" s="39"/>
      <c r="P152" s="39"/>
      <c r="Q152" s="39"/>
      <c r="R152" s="39"/>
      <c r="S152" s="39"/>
      <c r="T152" s="39"/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F152" s="39"/>
    </row>
    <row r="153" spans="1:32" x14ac:dyDescent="0.2">
      <c r="A153" s="41"/>
      <c r="B153" s="41"/>
      <c r="C153" s="41"/>
      <c r="D153" s="41"/>
      <c r="E153" s="41"/>
      <c r="F153" s="41"/>
      <c r="G153" s="41"/>
      <c r="H153" s="41"/>
      <c r="I153" s="41"/>
      <c r="J153" s="39"/>
      <c r="K153" s="39"/>
      <c r="L153" s="39"/>
      <c r="M153" s="39"/>
      <c r="N153" s="39"/>
      <c r="O153" s="39"/>
      <c r="P153" s="39"/>
      <c r="Q153" s="39"/>
      <c r="R153" s="39"/>
      <c r="S153" s="39"/>
      <c r="T153" s="39"/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F153" s="39"/>
    </row>
    <row r="154" spans="1:32" x14ac:dyDescent="0.2">
      <c r="A154" s="41"/>
      <c r="B154" s="41"/>
      <c r="C154" s="41"/>
      <c r="D154" s="41"/>
      <c r="E154" s="41"/>
      <c r="F154" s="41"/>
      <c r="G154" s="41"/>
      <c r="H154" s="41"/>
      <c r="I154" s="41"/>
      <c r="J154" s="39"/>
      <c r="K154" s="39"/>
      <c r="L154" s="39"/>
      <c r="M154" s="39"/>
      <c r="N154" s="39"/>
      <c r="O154" s="39"/>
      <c r="P154" s="39"/>
      <c r="Q154" s="39"/>
      <c r="R154" s="39"/>
      <c r="S154" s="39"/>
      <c r="T154" s="39"/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F154" s="39"/>
    </row>
    <row r="155" spans="1:32" x14ac:dyDescent="0.2">
      <c r="A155" s="41"/>
      <c r="B155" s="41"/>
      <c r="C155" s="41"/>
      <c r="D155" s="41"/>
      <c r="E155" s="41"/>
      <c r="F155" s="41"/>
      <c r="G155" s="41"/>
      <c r="H155" s="41"/>
      <c r="I155" s="41"/>
      <c r="J155" s="39"/>
      <c r="K155" s="39"/>
      <c r="L155" s="39"/>
      <c r="M155" s="39"/>
      <c r="N155" s="39"/>
      <c r="O155" s="39"/>
      <c r="P155" s="39"/>
      <c r="Q155" s="39"/>
      <c r="R155" s="39"/>
      <c r="S155" s="39"/>
      <c r="T155" s="39"/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F155" s="39"/>
    </row>
    <row r="156" spans="1:32" x14ac:dyDescent="0.2">
      <c r="A156" s="41"/>
      <c r="B156" s="41"/>
      <c r="C156" s="41"/>
      <c r="D156" s="41"/>
      <c r="E156" s="41"/>
      <c r="F156" s="41"/>
      <c r="G156" s="41"/>
      <c r="H156" s="41"/>
      <c r="I156" s="41"/>
      <c r="J156" s="39"/>
      <c r="K156" s="39"/>
      <c r="L156" s="39"/>
      <c r="M156" s="39"/>
      <c r="N156" s="39"/>
      <c r="O156" s="39"/>
      <c r="P156" s="39"/>
      <c r="Q156" s="39"/>
      <c r="R156" s="39"/>
      <c r="S156" s="39"/>
      <c r="T156" s="39"/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F156" s="39"/>
    </row>
    <row r="157" spans="1:32" x14ac:dyDescent="0.2">
      <c r="A157" s="41"/>
      <c r="B157" s="41"/>
      <c r="C157" s="41"/>
      <c r="D157" s="41"/>
      <c r="E157" s="41"/>
      <c r="F157" s="41"/>
      <c r="G157" s="41"/>
      <c r="H157" s="41"/>
      <c r="I157" s="41"/>
      <c r="J157" s="39"/>
      <c r="K157" s="39"/>
      <c r="L157" s="39"/>
      <c r="M157" s="39"/>
      <c r="N157" s="39"/>
      <c r="O157" s="39"/>
      <c r="P157" s="39"/>
      <c r="Q157" s="39"/>
      <c r="R157" s="39"/>
      <c r="S157" s="39"/>
      <c r="T157" s="39"/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F157" s="39"/>
    </row>
    <row r="158" spans="1:32" x14ac:dyDescent="0.2">
      <c r="A158" s="41"/>
      <c r="B158" s="41"/>
      <c r="C158" s="41"/>
      <c r="D158" s="41"/>
      <c r="E158" s="41"/>
      <c r="F158" s="41"/>
      <c r="G158" s="41"/>
      <c r="H158" s="41"/>
      <c r="I158" s="41"/>
      <c r="J158" s="39"/>
      <c r="K158" s="39"/>
      <c r="L158" s="39"/>
      <c r="M158" s="39"/>
      <c r="N158" s="39"/>
      <c r="O158" s="39"/>
      <c r="P158" s="39"/>
      <c r="Q158" s="39"/>
      <c r="R158" s="39"/>
      <c r="S158" s="39"/>
      <c r="T158" s="39"/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F158" s="39"/>
    </row>
    <row r="159" spans="1:32" x14ac:dyDescent="0.2">
      <c r="A159" s="41"/>
      <c r="B159" s="41"/>
      <c r="C159" s="41"/>
      <c r="D159" s="41"/>
      <c r="E159" s="41"/>
      <c r="F159" s="41"/>
      <c r="G159" s="41"/>
      <c r="H159" s="41"/>
      <c r="I159" s="41"/>
      <c r="J159" s="39"/>
      <c r="K159" s="39"/>
      <c r="L159" s="39"/>
      <c r="M159" s="39"/>
      <c r="N159" s="39"/>
      <c r="O159" s="39"/>
      <c r="P159" s="39"/>
      <c r="Q159" s="39"/>
      <c r="R159" s="39"/>
      <c r="S159" s="39"/>
      <c r="T159" s="39"/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F159" s="39"/>
    </row>
    <row r="160" spans="1:32" x14ac:dyDescent="0.2">
      <c r="A160" s="41"/>
      <c r="B160" s="41"/>
      <c r="C160" s="41"/>
      <c r="D160" s="41"/>
      <c r="E160" s="41"/>
      <c r="F160" s="41"/>
      <c r="G160" s="41"/>
      <c r="H160" s="41"/>
      <c r="I160" s="41"/>
      <c r="J160" s="39"/>
      <c r="K160" s="39"/>
      <c r="L160" s="39"/>
      <c r="M160" s="39"/>
      <c r="N160" s="39"/>
      <c r="O160" s="39"/>
      <c r="P160" s="39"/>
      <c r="Q160" s="39"/>
      <c r="R160" s="39"/>
      <c r="S160" s="39"/>
      <c r="T160" s="39"/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F160" s="39"/>
    </row>
    <row r="161" spans="1:32" x14ac:dyDescent="0.2">
      <c r="A161" s="41"/>
      <c r="B161" s="41"/>
      <c r="C161" s="41"/>
      <c r="D161" s="41"/>
      <c r="E161" s="41"/>
      <c r="F161" s="41"/>
      <c r="G161" s="41"/>
      <c r="H161" s="41"/>
      <c r="I161" s="41"/>
      <c r="J161" s="39"/>
      <c r="K161" s="39"/>
      <c r="L161" s="39"/>
      <c r="M161" s="39"/>
      <c r="N161" s="39"/>
      <c r="O161" s="39"/>
      <c r="P161" s="39"/>
      <c r="Q161" s="39"/>
      <c r="R161" s="39"/>
      <c r="S161" s="39"/>
      <c r="T161" s="39"/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F161" s="39"/>
    </row>
    <row r="162" spans="1:32" x14ac:dyDescent="0.2">
      <c r="A162" s="41"/>
      <c r="B162" s="41"/>
      <c r="C162" s="41"/>
      <c r="D162" s="41"/>
      <c r="E162" s="41"/>
      <c r="F162" s="41"/>
      <c r="G162" s="41"/>
      <c r="H162" s="41"/>
      <c r="I162" s="41"/>
      <c r="J162" s="39"/>
      <c r="K162" s="39"/>
      <c r="L162" s="39"/>
      <c r="M162" s="39"/>
      <c r="N162" s="39"/>
      <c r="O162" s="39"/>
      <c r="P162" s="39"/>
      <c r="Q162" s="39"/>
      <c r="R162" s="39"/>
      <c r="S162" s="39"/>
      <c r="T162" s="39"/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F162" s="39"/>
    </row>
    <row r="163" spans="1:32" x14ac:dyDescent="0.2">
      <c r="A163" s="41"/>
      <c r="B163" s="41"/>
      <c r="C163" s="41"/>
      <c r="D163" s="41"/>
      <c r="E163" s="41"/>
      <c r="F163" s="41"/>
      <c r="G163" s="41"/>
      <c r="H163" s="41"/>
      <c r="I163" s="41"/>
      <c r="J163" s="39"/>
      <c r="K163" s="39"/>
      <c r="L163" s="39"/>
      <c r="M163" s="39"/>
      <c r="N163" s="39"/>
      <c r="O163" s="39"/>
      <c r="P163" s="39"/>
      <c r="Q163" s="39"/>
      <c r="R163" s="39"/>
      <c r="S163" s="39"/>
      <c r="T163" s="39"/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F163" s="39"/>
    </row>
    <row r="164" spans="1:32" x14ac:dyDescent="0.2">
      <c r="A164" s="41"/>
      <c r="B164" s="41"/>
      <c r="C164" s="41"/>
      <c r="D164" s="41"/>
      <c r="E164" s="41"/>
      <c r="F164" s="41"/>
      <c r="G164" s="41"/>
      <c r="H164" s="41"/>
      <c r="I164" s="41"/>
      <c r="J164" s="39"/>
      <c r="K164" s="39"/>
      <c r="L164" s="39"/>
      <c r="M164" s="39"/>
      <c r="N164" s="39"/>
      <c r="O164" s="39"/>
      <c r="P164" s="39"/>
      <c r="Q164" s="39"/>
      <c r="R164" s="39"/>
      <c r="S164" s="39"/>
      <c r="T164" s="39"/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F164" s="39"/>
    </row>
    <row r="165" spans="1:32" x14ac:dyDescent="0.2">
      <c r="A165" s="41"/>
      <c r="B165" s="41"/>
      <c r="C165" s="41"/>
      <c r="D165" s="41"/>
      <c r="E165" s="41"/>
      <c r="F165" s="41"/>
      <c r="G165" s="41"/>
      <c r="H165" s="41"/>
      <c r="I165" s="41"/>
      <c r="J165" s="39"/>
      <c r="K165" s="39"/>
      <c r="L165" s="39"/>
      <c r="M165" s="39"/>
      <c r="N165" s="39"/>
      <c r="O165" s="39"/>
      <c r="P165" s="39"/>
      <c r="Q165" s="39"/>
      <c r="R165" s="39"/>
      <c r="S165" s="39"/>
      <c r="T165" s="39"/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F165" s="39"/>
    </row>
    <row r="166" spans="1:32" x14ac:dyDescent="0.2">
      <c r="A166" s="41"/>
      <c r="B166" s="41"/>
      <c r="C166" s="41"/>
      <c r="D166" s="41"/>
      <c r="E166" s="41"/>
      <c r="F166" s="41"/>
      <c r="G166" s="41"/>
      <c r="H166" s="41"/>
      <c r="I166" s="41"/>
      <c r="J166" s="39"/>
      <c r="K166" s="39"/>
      <c r="L166" s="39"/>
      <c r="M166" s="39"/>
      <c r="N166" s="39"/>
      <c r="O166" s="39"/>
      <c r="P166" s="39"/>
      <c r="Q166" s="39"/>
      <c r="R166" s="39"/>
      <c r="S166" s="39"/>
      <c r="T166" s="39"/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F166" s="39"/>
    </row>
    <row r="167" spans="1:32" x14ac:dyDescent="0.2">
      <c r="A167" s="41"/>
      <c r="B167" s="41"/>
      <c r="C167" s="41"/>
      <c r="D167" s="41"/>
      <c r="E167" s="41"/>
      <c r="F167" s="41"/>
      <c r="G167" s="41"/>
      <c r="H167" s="41"/>
      <c r="I167" s="41"/>
      <c r="J167" s="39"/>
      <c r="K167" s="39"/>
      <c r="L167" s="39"/>
      <c r="M167" s="39"/>
      <c r="N167" s="39"/>
      <c r="O167" s="39"/>
      <c r="P167" s="39"/>
      <c r="Q167" s="39"/>
      <c r="R167" s="39"/>
      <c r="S167" s="39"/>
      <c r="T167" s="39"/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F167" s="39"/>
    </row>
    <row r="168" spans="1:32" x14ac:dyDescent="0.2">
      <c r="A168" s="41"/>
      <c r="B168" s="41"/>
      <c r="C168" s="41"/>
      <c r="D168" s="41"/>
      <c r="E168" s="41"/>
      <c r="F168" s="41"/>
      <c r="G168" s="41"/>
      <c r="H168" s="41"/>
      <c r="I168" s="41"/>
      <c r="J168" s="39"/>
      <c r="K168" s="39"/>
      <c r="L168" s="39"/>
      <c r="M168" s="39"/>
      <c r="N168" s="39"/>
      <c r="O168" s="39"/>
      <c r="P168" s="39"/>
      <c r="Q168" s="39"/>
      <c r="R168" s="39"/>
      <c r="S168" s="39"/>
      <c r="T168" s="39"/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F168" s="39"/>
    </row>
    <row r="169" spans="1:32" x14ac:dyDescent="0.2">
      <c r="A169" s="41"/>
      <c r="B169" s="41"/>
      <c r="C169" s="41"/>
      <c r="D169" s="41"/>
      <c r="E169" s="41"/>
      <c r="F169" s="41"/>
      <c r="G169" s="41"/>
      <c r="H169" s="41"/>
      <c r="I169" s="41"/>
      <c r="J169" s="39"/>
      <c r="K169" s="39"/>
      <c r="L169" s="39"/>
      <c r="M169" s="39"/>
      <c r="N169" s="39"/>
      <c r="O169" s="39"/>
      <c r="P169" s="39"/>
      <c r="Q169" s="39"/>
      <c r="R169" s="39"/>
      <c r="S169" s="39"/>
      <c r="T169" s="39"/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F169" s="39"/>
    </row>
    <row r="170" spans="1:32" x14ac:dyDescent="0.2">
      <c r="A170" s="41"/>
      <c r="B170" s="41"/>
      <c r="C170" s="41"/>
      <c r="D170" s="41"/>
      <c r="E170" s="41"/>
      <c r="F170" s="41"/>
      <c r="G170" s="41"/>
      <c r="H170" s="41"/>
      <c r="I170" s="41"/>
      <c r="J170" s="39"/>
      <c r="K170" s="39"/>
      <c r="L170" s="39"/>
      <c r="M170" s="39"/>
      <c r="N170" s="39"/>
      <c r="O170" s="39"/>
      <c r="P170" s="39"/>
      <c r="Q170" s="39"/>
      <c r="R170" s="39"/>
      <c r="S170" s="39"/>
      <c r="T170" s="39"/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F170" s="39"/>
    </row>
    <row r="171" spans="1:32" x14ac:dyDescent="0.2">
      <c r="A171" s="41"/>
      <c r="B171" s="41"/>
      <c r="C171" s="41"/>
      <c r="D171" s="41"/>
      <c r="E171" s="41"/>
      <c r="F171" s="41"/>
      <c r="G171" s="41"/>
      <c r="H171" s="41"/>
      <c r="I171" s="41"/>
      <c r="J171" s="39"/>
      <c r="K171" s="39"/>
      <c r="L171" s="39"/>
      <c r="M171" s="39"/>
      <c r="N171" s="39"/>
      <c r="O171" s="39"/>
      <c r="P171" s="39"/>
      <c r="Q171" s="39"/>
      <c r="R171" s="39"/>
      <c r="S171" s="39"/>
      <c r="T171" s="39"/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F171" s="39"/>
    </row>
    <row r="172" spans="1:32" x14ac:dyDescent="0.2">
      <c r="A172" s="41"/>
      <c r="B172" s="41"/>
      <c r="C172" s="41"/>
      <c r="D172" s="41"/>
      <c r="E172" s="41"/>
      <c r="F172" s="41"/>
      <c r="G172" s="41"/>
      <c r="H172" s="41"/>
      <c r="I172" s="41"/>
      <c r="J172" s="39"/>
      <c r="K172" s="39"/>
      <c r="L172" s="39"/>
      <c r="M172" s="39"/>
      <c r="N172" s="39"/>
      <c r="O172" s="39"/>
      <c r="P172" s="39"/>
      <c r="Q172" s="39"/>
      <c r="R172" s="39"/>
      <c r="S172" s="39"/>
      <c r="T172" s="39"/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F172" s="39"/>
    </row>
    <row r="173" spans="1:32" x14ac:dyDescent="0.2">
      <c r="A173" s="41"/>
      <c r="B173" s="41"/>
      <c r="C173" s="41"/>
      <c r="D173" s="41"/>
      <c r="E173" s="41"/>
      <c r="F173" s="41"/>
      <c r="G173" s="41"/>
      <c r="H173" s="41"/>
      <c r="I173" s="41"/>
      <c r="J173" s="39"/>
      <c r="K173" s="39"/>
      <c r="L173" s="39"/>
      <c r="M173" s="39"/>
      <c r="N173" s="39"/>
      <c r="O173" s="39"/>
      <c r="P173" s="39"/>
      <c r="Q173" s="39"/>
      <c r="R173" s="39"/>
      <c r="S173" s="39"/>
      <c r="T173" s="39"/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F173" s="39"/>
    </row>
    <row r="174" spans="1:32" x14ac:dyDescent="0.2">
      <c r="A174" s="41"/>
      <c r="B174" s="41"/>
      <c r="C174" s="41"/>
      <c r="D174" s="41"/>
      <c r="E174" s="41"/>
      <c r="F174" s="41"/>
      <c r="G174" s="41"/>
      <c r="H174" s="41"/>
      <c r="I174" s="41"/>
      <c r="J174" s="39"/>
      <c r="K174" s="39"/>
      <c r="L174" s="39"/>
      <c r="M174" s="39"/>
      <c r="N174" s="39"/>
      <c r="O174" s="39"/>
      <c r="P174" s="39"/>
      <c r="Q174" s="39"/>
      <c r="R174" s="39"/>
      <c r="S174" s="39"/>
      <c r="T174" s="39"/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F174" s="39"/>
    </row>
    <row r="175" spans="1:32" x14ac:dyDescent="0.2">
      <c r="A175" s="41"/>
      <c r="B175" s="41"/>
      <c r="C175" s="41"/>
      <c r="D175" s="41"/>
      <c r="E175" s="41"/>
      <c r="F175" s="41"/>
      <c r="G175" s="41"/>
      <c r="H175" s="41"/>
      <c r="I175" s="41"/>
      <c r="J175" s="39"/>
      <c r="K175" s="39"/>
      <c r="L175" s="39"/>
      <c r="M175" s="39"/>
      <c r="N175" s="39"/>
      <c r="O175" s="39"/>
      <c r="P175" s="39"/>
      <c r="Q175" s="39"/>
      <c r="R175" s="39"/>
      <c r="S175" s="39"/>
      <c r="T175" s="39"/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F175" s="39"/>
    </row>
    <row r="176" spans="1:32" x14ac:dyDescent="0.2">
      <c r="A176" s="41"/>
      <c r="B176" s="41"/>
      <c r="C176" s="41"/>
      <c r="D176" s="41"/>
      <c r="E176" s="41"/>
      <c r="F176" s="41"/>
      <c r="G176" s="41"/>
      <c r="H176" s="41"/>
      <c r="I176" s="41"/>
      <c r="J176" s="39"/>
      <c r="K176" s="39"/>
      <c r="L176" s="39"/>
      <c r="M176" s="39"/>
      <c r="N176" s="39"/>
      <c r="O176" s="39"/>
      <c r="P176" s="39"/>
      <c r="Q176" s="39"/>
      <c r="R176" s="39"/>
      <c r="S176" s="39"/>
      <c r="T176" s="39"/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F176" s="39"/>
    </row>
    <row r="177" spans="1:32" x14ac:dyDescent="0.2">
      <c r="A177" s="41"/>
      <c r="B177" s="41"/>
      <c r="C177" s="41"/>
      <c r="D177" s="41"/>
      <c r="E177" s="41"/>
      <c r="F177" s="41"/>
      <c r="G177" s="41"/>
      <c r="H177" s="41"/>
      <c r="I177" s="41"/>
      <c r="J177" s="39"/>
      <c r="K177" s="39"/>
      <c r="L177" s="39"/>
      <c r="M177" s="39"/>
      <c r="N177" s="39"/>
      <c r="O177" s="39"/>
      <c r="P177" s="39"/>
      <c r="Q177" s="39"/>
      <c r="R177" s="39"/>
      <c r="S177" s="39"/>
      <c r="T177" s="39"/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F177" s="39"/>
    </row>
    <row r="178" spans="1:32" x14ac:dyDescent="0.2">
      <c r="A178" s="41"/>
      <c r="B178" s="41"/>
      <c r="C178" s="41"/>
      <c r="D178" s="41"/>
      <c r="E178" s="41"/>
      <c r="F178" s="41"/>
      <c r="G178" s="41"/>
      <c r="H178" s="41"/>
      <c r="I178" s="41"/>
      <c r="J178" s="39"/>
      <c r="K178" s="39"/>
      <c r="L178" s="39"/>
      <c r="M178" s="39"/>
      <c r="N178" s="39"/>
      <c r="O178" s="39"/>
      <c r="P178" s="39"/>
      <c r="Q178" s="39"/>
      <c r="R178" s="39"/>
      <c r="S178" s="39"/>
      <c r="T178" s="39"/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F178" s="39"/>
    </row>
    <row r="179" spans="1:32" x14ac:dyDescent="0.2">
      <c r="A179" s="41"/>
      <c r="B179" s="41"/>
      <c r="C179" s="41"/>
      <c r="D179" s="41"/>
      <c r="E179" s="41"/>
      <c r="F179" s="41"/>
      <c r="G179" s="41"/>
      <c r="H179" s="41"/>
      <c r="I179" s="41"/>
      <c r="J179" s="39"/>
      <c r="K179" s="39"/>
      <c r="L179" s="39"/>
      <c r="M179" s="39"/>
      <c r="N179" s="39"/>
      <c r="O179" s="39"/>
      <c r="P179" s="39"/>
      <c r="Q179" s="39"/>
      <c r="R179" s="39"/>
      <c r="S179" s="39"/>
      <c r="T179" s="39"/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F179" s="39"/>
    </row>
    <row r="180" spans="1:32" x14ac:dyDescent="0.2">
      <c r="A180" s="41"/>
      <c r="B180" s="41"/>
      <c r="C180" s="41"/>
      <c r="D180" s="41"/>
      <c r="E180" s="41"/>
      <c r="F180" s="41"/>
      <c r="G180" s="41"/>
      <c r="H180" s="41"/>
      <c r="I180" s="41"/>
      <c r="J180" s="39"/>
      <c r="K180" s="39"/>
      <c r="L180" s="39"/>
      <c r="M180" s="39"/>
      <c r="N180" s="39"/>
      <c r="O180" s="39"/>
      <c r="P180" s="39"/>
      <c r="Q180" s="39"/>
      <c r="R180" s="39"/>
      <c r="S180" s="39"/>
      <c r="T180" s="39"/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F180" s="39"/>
    </row>
    <row r="181" spans="1:32" x14ac:dyDescent="0.2">
      <c r="A181" s="41"/>
      <c r="B181" s="41"/>
      <c r="C181" s="41"/>
      <c r="D181" s="41"/>
      <c r="E181" s="41"/>
      <c r="F181" s="41"/>
      <c r="G181" s="41"/>
      <c r="H181" s="41"/>
      <c r="I181" s="41"/>
      <c r="J181" s="39"/>
      <c r="K181" s="39"/>
      <c r="L181" s="39"/>
      <c r="M181" s="39"/>
      <c r="N181" s="39"/>
      <c r="O181" s="39"/>
      <c r="P181" s="39"/>
      <c r="Q181" s="39"/>
      <c r="R181" s="39"/>
      <c r="S181" s="39"/>
      <c r="T181" s="39"/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F181" s="39"/>
    </row>
    <row r="182" spans="1:32" x14ac:dyDescent="0.2">
      <c r="A182" s="41"/>
      <c r="B182" s="41"/>
      <c r="C182" s="41"/>
      <c r="D182" s="41"/>
      <c r="E182" s="41"/>
      <c r="F182" s="41"/>
      <c r="G182" s="41"/>
      <c r="H182" s="41"/>
      <c r="I182" s="41"/>
      <c r="J182" s="39"/>
      <c r="K182" s="39"/>
      <c r="L182" s="39"/>
      <c r="M182" s="39"/>
      <c r="N182" s="39"/>
      <c r="O182" s="39"/>
      <c r="P182" s="39"/>
      <c r="Q182" s="39"/>
      <c r="R182" s="39"/>
      <c r="S182" s="39"/>
      <c r="T182" s="39"/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F182" s="39"/>
    </row>
    <row r="183" spans="1:32" x14ac:dyDescent="0.2">
      <c r="A183" s="41"/>
      <c r="B183" s="41"/>
      <c r="C183" s="41"/>
      <c r="D183" s="41"/>
      <c r="E183" s="41"/>
      <c r="F183" s="41"/>
      <c r="G183" s="41"/>
      <c r="H183" s="41"/>
      <c r="I183" s="41"/>
      <c r="J183" s="39"/>
      <c r="K183" s="39"/>
      <c r="L183" s="39"/>
      <c r="M183" s="39"/>
      <c r="N183" s="39"/>
      <c r="O183" s="39"/>
      <c r="P183" s="39"/>
      <c r="Q183" s="39"/>
      <c r="R183" s="39"/>
      <c r="S183" s="39"/>
      <c r="T183" s="39"/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F183" s="39"/>
    </row>
    <row r="184" spans="1:32" x14ac:dyDescent="0.2">
      <c r="A184" s="41"/>
      <c r="B184" s="41"/>
      <c r="C184" s="41"/>
      <c r="D184" s="41"/>
      <c r="E184" s="41"/>
      <c r="F184" s="41"/>
      <c r="G184" s="41"/>
      <c r="H184" s="41"/>
      <c r="I184" s="41"/>
      <c r="J184" s="39"/>
      <c r="K184" s="39"/>
      <c r="L184" s="39"/>
      <c r="M184" s="39"/>
      <c r="N184" s="39"/>
      <c r="O184" s="39"/>
      <c r="P184" s="39"/>
      <c r="Q184" s="39"/>
      <c r="R184" s="39"/>
      <c r="S184" s="39"/>
      <c r="T184" s="39"/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F184" s="39"/>
    </row>
    <row r="185" spans="1:32" x14ac:dyDescent="0.2">
      <c r="A185" s="41"/>
      <c r="B185" s="41"/>
      <c r="C185" s="41"/>
      <c r="D185" s="41"/>
      <c r="E185" s="41"/>
      <c r="F185" s="41"/>
      <c r="G185" s="41"/>
      <c r="H185" s="41"/>
      <c r="I185" s="41"/>
      <c r="J185" s="39"/>
      <c r="K185" s="39"/>
      <c r="L185" s="39"/>
      <c r="M185" s="39"/>
      <c r="N185" s="39"/>
      <c r="O185" s="39"/>
      <c r="P185" s="39"/>
      <c r="Q185" s="39"/>
      <c r="R185" s="39"/>
      <c r="S185" s="39"/>
      <c r="T185" s="39"/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F185" s="39"/>
    </row>
    <row r="186" spans="1:32" x14ac:dyDescent="0.2">
      <c r="A186" s="41"/>
      <c r="B186" s="41"/>
      <c r="C186" s="41"/>
      <c r="D186" s="41"/>
      <c r="E186" s="41"/>
      <c r="F186" s="41"/>
      <c r="G186" s="41"/>
      <c r="H186" s="41"/>
      <c r="I186" s="41"/>
      <c r="J186" s="39"/>
      <c r="K186" s="39"/>
      <c r="L186" s="39"/>
      <c r="M186" s="39"/>
      <c r="N186" s="39"/>
      <c r="O186" s="39"/>
      <c r="P186" s="39"/>
      <c r="Q186" s="39"/>
      <c r="R186" s="39"/>
      <c r="S186" s="39"/>
      <c r="T186" s="39"/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F186" s="39"/>
    </row>
    <row r="187" spans="1:32" x14ac:dyDescent="0.2">
      <c r="A187" s="41"/>
      <c r="B187" s="41"/>
      <c r="C187" s="41"/>
      <c r="D187" s="41"/>
      <c r="E187" s="41"/>
      <c r="F187" s="41"/>
      <c r="G187" s="41"/>
      <c r="H187" s="41"/>
      <c r="I187" s="41"/>
      <c r="J187" s="39"/>
      <c r="K187" s="39"/>
      <c r="L187" s="39"/>
      <c r="M187" s="39"/>
      <c r="N187" s="39"/>
      <c r="O187" s="39"/>
      <c r="P187" s="39"/>
      <c r="Q187" s="39"/>
      <c r="R187" s="39"/>
      <c r="S187" s="39"/>
      <c r="T187" s="39"/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F187" s="39"/>
    </row>
    <row r="188" spans="1:32" x14ac:dyDescent="0.2">
      <c r="A188" s="41"/>
      <c r="B188" s="41"/>
      <c r="C188" s="41"/>
      <c r="D188" s="41"/>
      <c r="E188" s="41"/>
      <c r="F188" s="41"/>
      <c r="G188" s="41"/>
      <c r="H188" s="41"/>
      <c r="I188" s="41"/>
      <c r="J188" s="39"/>
      <c r="K188" s="39"/>
      <c r="L188" s="39"/>
      <c r="M188" s="39"/>
      <c r="N188" s="39"/>
      <c r="O188" s="39"/>
      <c r="P188" s="39"/>
      <c r="Q188" s="39"/>
      <c r="R188" s="39"/>
      <c r="S188" s="39"/>
      <c r="T188" s="39"/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F188" s="39"/>
    </row>
    <row r="189" spans="1:32" x14ac:dyDescent="0.2">
      <c r="A189" s="41"/>
      <c r="B189" s="41"/>
      <c r="C189" s="41"/>
      <c r="D189" s="41"/>
      <c r="E189" s="41"/>
      <c r="F189" s="41"/>
      <c r="G189" s="41"/>
      <c r="H189" s="41"/>
      <c r="I189" s="41"/>
      <c r="J189" s="39"/>
      <c r="K189" s="39"/>
      <c r="L189" s="39"/>
      <c r="M189" s="39"/>
      <c r="N189" s="39"/>
      <c r="O189" s="39"/>
      <c r="P189" s="39"/>
      <c r="Q189" s="39"/>
      <c r="R189" s="39"/>
      <c r="S189" s="39"/>
      <c r="T189" s="39"/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F189" s="39"/>
    </row>
    <row r="190" spans="1:32" x14ac:dyDescent="0.2">
      <c r="A190" s="41"/>
      <c r="B190" s="41"/>
      <c r="C190" s="41"/>
      <c r="D190" s="41"/>
      <c r="E190" s="41"/>
      <c r="F190" s="41"/>
      <c r="G190" s="41"/>
      <c r="H190" s="41"/>
      <c r="I190" s="41"/>
      <c r="J190" s="39"/>
      <c r="K190" s="39"/>
      <c r="L190" s="39"/>
      <c r="M190" s="39"/>
      <c r="N190" s="39"/>
      <c r="O190" s="39"/>
      <c r="P190" s="39"/>
      <c r="Q190" s="39"/>
      <c r="R190" s="39"/>
      <c r="S190" s="39"/>
      <c r="T190" s="39"/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F190" s="39"/>
    </row>
    <row r="191" spans="1:32" x14ac:dyDescent="0.2">
      <c r="A191" s="41"/>
      <c r="B191" s="41"/>
      <c r="C191" s="41"/>
      <c r="D191" s="41"/>
      <c r="E191" s="41"/>
      <c r="F191" s="41"/>
      <c r="G191" s="41"/>
      <c r="H191" s="41"/>
      <c r="I191" s="41"/>
      <c r="J191" s="39"/>
      <c r="K191" s="39"/>
      <c r="L191" s="39"/>
      <c r="M191" s="39"/>
      <c r="N191" s="39"/>
      <c r="O191" s="39"/>
      <c r="P191" s="39"/>
      <c r="Q191" s="39"/>
      <c r="R191" s="39"/>
      <c r="S191" s="39"/>
      <c r="T191" s="39"/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F191" s="39"/>
    </row>
    <row r="192" spans="1:32" x14ac:dyDescent="0.2">
      <c r="A192" s="41"/>
      <c r="B192" s="41"/>
      <c r="C192" s="41"/>
      <c r="D192" s="41"/>
      <c r="E192" s="41"/>
      <c r="F192" s="41"/>
      <c r="G192" s="41"/>
      <c r="H192" s="41"/>
      <c r="I192" s="41"/>
      <c r="J192" s="39"/>
      <c r="K192" s="39"/>
      <c r="L192" s="39"/>
      <c r="M192" s="39"/>
      <c r="N192" s="39"/>
      <c r="O192" s="39"/>
      <c r="P192" s="39"/>
      <c r="Q192" s="39"/>
      <c r="R192" s="39"/>
      <c r="S192" s="39"/>
      <c r="T192" s="39"/>
      <c r="U192" s="39"/>
      <c r="V192" s="39"/>
      <c r="W192" s="39"/>
      <c r="X192" s="39"/>
      <c r="Y192" s="39"/>
      <c r="Z192" s="39"/>
      <c r="AA192" s="39"/>
      <c r="AB192" s="39"/>
      <c r="AC192" s="39"/>
      <c r="AD192" s="39"/>
      <c r="AE192" s="39"/>
      <c r="AF192" s="39"/>
    </row>
    <row r="193" spans="1:32" x14ac:dyDescent="0.2">
      <c r="A193" s="41"/>
      <c r="B193" s="41"/>
      <c r="C193" s="41"/>
      <c r="D193" s="41"/>
      <c r="E193" s="41"/>
      <c r="F193" s="41"/>
      <c r="G193" s="41"/>
      <c r="H193" s="41"/>
      <c r="I193" s="41"/>
      <c r="J193" s="39"/>
      <c r="K193" s="39"/>
      <c r="L193" s="39"/>
      <c r="M193" s="39"/>
      <c r="N193" s="39"/>
      <c r="O193" s="39"/>
      <c r="P193" s="39"/>
      <c r="Q193" s="39"/>
      <c r="R193" s="39"/>
      <c r="S193" s="39"/>
      <c r="T193" s="39"/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F193" s="39"/>
    </row>
    <row r="194" spans="1:32" x14ac:dyDescent="0.2">
      <c r="A194" s="41"/>
      <c r="B194" s="41"/>
      <c r="C194" s="41"/>
      <c r="D194" s="41"/>
      <c r="E194" s="41"/>
      <c r="F194" s="41"/>
      <c r="G194" s="41"/>
      <c r="H194" s="41"/>
      <c r="I194" s="41"/>
      <c r="J194" s="39"/>
      <c r="K194" s="39"/>
      <c r="L194" s="39"/>
      <c r="M194" s="39"/>
      <c r="N194" s="39"/>
      <c r="O194" s="39"/>
      <c r="P194" s="39"/>
      <c r="Q194" s="39"/>
      <c r="R194" s="39"/>
      <c r="S194" s="39"/>
      <c r="T194" s="39"/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F194" s="39"/>
    </row>
    <row r="195" spans="1:32" x14ac:dyDescent="0.2">
      <c r="A195" s="41"/>
      <c r="B195" s="41"/>
      <c r="C195" s="41"/>
      <c r="D195" s="41"/>
      <c r="E195" s="41"/>
      <c r="F195" s="41"/>
      <c r="G195" s="41"/>
      <c r="H195" s="41"/>
      <c r="I195" s="41"/>
      <c r="J195" s="39"/>
      <c r="K195" s="39"/>
      <c r="L195" s="39"/>
      <c r="M195" s="39"/>
      <c r="N195" s="39"/>
      <c r="O195" s="39"/>
      <c r="P195" s="39"/>
      <c r="Q195" s="39"/>
      <c r="R195" s="39"/>
      <c r="S195" s="39"/>
      <c r="T195" s="39"/>
      <c r="U195" s="39"/>
      <c r="V195" s="39"/>
      <c r="W195" s="39"/>
      <c r="X195" s="39"/>
      <c r="Y195" s="39"/>
      <c r="Z195" s="39"/>
      <c r="AA195" s="39"/>
      <c r="AB195" s="39"/>
      <c r="AC195" s="39"/>
      <c r="AD195" s="39"/>
      <c r="AE195" s="39"/>
      <c r="AF195" s="39"/>
    </row>
    <row r="196" spans="1:32" x14ac:dyDescent="0.2">
      <c r="A196" s="41"/>
      <c r="B196" s="41"/>
      <c r="C196" s="41"/>
      <c r="D196" s="41"/>
      <c r="E196" s="41"/>
      <c r="F196" s="41"/>
      <c r="G196" s="41"/>
      <c r="H196" s="41"/>
      <c r="I196" s="41"/>
      <c r="J196" s="39"/>
      <c r="K196" s="39"/>
      <c r="L196" s="39"/>
      <c r="M196" s="39"/>
      <c r="N196" s="39"/>
      <c r="O196" s="39"/>
      <c r="P196" s="39"/>
      <c r="Q196" s="39"/>
      <c r="R196" s="39"/>
      <c r="S196" s="39"/>
      <c r="T196" s="39"/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F196" s="39"/>
    </row>
    <row r="197" spans="1:32" x14ac:dyDescent="0.2">
      <c r="A197" s="41"/>
      <c r="B197" s="41"/>
      <c r="C197" s="41"/>
      <c r="D197" s="41"/>
      <c r="E197" s="41"/>
      <c r="F197" s="41"/>
      <c r="G197" s="41"/>
      <c r="H197" s="41"/>
      <c r="I197" s="41"/>
      <c r="J197" s="39"/>
      <c r="K197" s="39"/>
      <c r="L197" s="39"/>
      <c r="M197" s="39"/>
      <c r="N197" s="39"/>
      <c r="O197" s="39"/>
      <c r="P197" s="39"/>
      <c r="Q197" s="39"/>
      <c r="R197" s="39"/>
      <c r="S197" s="39"/>
      <c r="T197" s="39"/>
      <c r="U197" s="39"/>
      <c r="V197" s="39"/>
      <c r="W197" s="39"/>
      <c r="X197" s="39"/>
      <c r="Y197" s="39"/>
      <c r="Z197" s="39"/>
      <c r="AA197" s="39"/>
      <c r="AB197" s="39"/>
      <c r="AC197" s="39"/>
      <c r="AD197" s="39"/>
      <c r="AE197" s="39"/>
      <c r="AF197" s="39"/>
    </row>
    <row r="198" spans="1:32" x14ac:dyDescent="0.2">
      <c r="A198" s="41"/>
      <c r="B198" s="41"/>
      <c r="C198" s="41"/>
      <c r="D198" s="41"/>
      <c r="E198" s="41"/>
      <c r="F198" s="41"/>
      <c r="G198" s="41"/>
      <c r="H198" s="41"/>
      <c r="I198" s="41"/>
      <c r="J198" s="39"/>
      <c r="K198" s="39"/>
      <c r="L198" s="39"/>
      <c r="M198" s="39"/>
      <c r="N198" s="39"/>
      <c r="O198" s="39"/>
      <c r="P198" s="39"/>
      <c r="Q198" s="39"/>
      <c r="R198" s="39"/>
      <c r="S198" s="39"/>
      <c r="T198" s="39"/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F198" s="39"/>
    </row>
    <row r="199" spans="1:32" x14ac:dyDescent="0.2">
      <c r="A199" s="41"/>
      <c r="B199" s="41"/>
      <c r="C199" s="41"/>
      <c r="D199" s="41"/>
      <c r="E199" s="41"/>
      <c r="F199" s="41"/>
      <c r="G199" s="41"/>
      <c r="H199" s="41"/>
      <c r="I199" s="41"/>
      <c r="J199" s="39"/>
      <c r="K199" s="39"/>
      <c r="L199" s="39"/>
      <c r="M199" s="39"/>
      <c r="N199" s="39"/>
      <c r="O199" s="39"/>
      <c r="P199" s="39"/>
      <c r="Q199" s="39"/>
      <c r="R199" s="39"/>
      <c r="S199" s="39"/>
      <c r="T199" s="39"/>
      <c r="U199" s="39"/>
      <c r="V199" s="39"/>
      <c r="W199" s="39"/>
      <c r="X199" s="39"/>
      <c r="Y199" s="39"/>
      <c r="Z199" s="39"/>
      <c r="AA199" s="39"/>
      <c r="AB199" s="39"/>
      <c r="AC199" s="39"/>
      <c r="AD199" s="39"/>
      <c r="AE199" s="39"/>
      <c r="AF199" s="39"/>
    </row>
    <row r="200" spans="1:32" x14ac:dyDescent="0.2">
      <c r="A200" s="41"/>
      <c r="B200" s="41"/>
      <c r="C200" s="41"/>
      <c r="D200" s="41"/>
      <c r="E200" s="41"/>
      <c r="F200" s="41"/>
      <c r="G200" s="41"/>
      <c r="H200" s="41"/>
      <c r="I200" s="41"/>
      <c r="J200" s="39"/>
      <c r="K200" s="39"/>
      <c r="L200" s="39"/>
      <c r="M200" s="39"/>
      <c r="N200" s="39"/>
      <c r="O200" s="39"/>
      <c r="P200" s="39"/>
      <c r="Q200" s="39"/>
      <c r="R200" s="39"/>
      <c r="S200" s="39"/>
      <c r="T200" s="39"/>
      <c r="U200" s="39"/>
      <c r="V200" s="39"/>
      <c r="W200" s="39"/>
      <c r="X200" s="39"/>
      <c r="Y200" s="39"/>
      <c r="Z200" s="39"/>
      <c r="AA200" s="39"/>
      <c r="AB200" s="39"/>
      <c r="AC200" s="39"/>
      <c r="AD200" s="39"/>
      <c r="AE200" s="39"/>
      <c r="AF200" s="39"/>
    </row>
    <row r="201" spans="1:32" x14ac:dyDescent="0.2">
      <c r="A201" s="41"/>
      <c r="B201" s="41"/>
      <c r="C201" s="41"/>
      <c r="D201" s="41"/>
      <c r="E201" s="41"/>
      <c r="F201" s="41"/>
      <c r="G201" s="41"/>
      <c r="H201" s="41"/>
      <c r="I201" s="41"/>
      <c r="J201" s="39"/>
      <c r="K201" s="39"/>
      <c r="L201" s="39"/>
      <c r="M201" s="39"/>
      <c r="N201" s="39"/>
      <c r="O201" s="39"/>
      <c r="P201" s="39"/>
      <c r="Q201" s="39"/>
      <c r="R201" s="39"/>
      <c r="S201" s="39"/>
      <c r="T201" s="39"/>
      <c r="U201" s="39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F201" s="39"/>
    </row>
    <row r="202" spans="1:32" x14ac:dyDescent="0.2">
      <c r="A202" s="41"/>
      <c r="B202" s="41"/>
      <c r="C202" s="41"/>
      <c r="D202" s="41"/>
      <c r="E202" s="41"/>
      <c r="F202" s="41"/>
      <c r="G202" s="41"/>
      <c r="H202" s="41"/>
      <c r="I202" s="41"/>
      <c r="J202" s="39"/>
      <c r="K202" s="39"/>
      <c r="L202" s="39"/>
      <c r="M202" s="39"/>
      <c r="N202" s="39"/>
      <c r="O202" s="39"/>
      <c r="P202" s="39"/>
      <c r="Q202" s="39"/>
      <c r="R202" s="39"/>
      <c r="S202" s="39"/>
      <c r="T202" s="39"/>
      <c r="U202" s="39"/>
      <c r="V202" s="39"/>
      <c r="W202" s="39"/>
      <c r="X202" s="39"/>
      <c r="Y202" s="39"/>
      <c r="Z202" s="39"/>
      <c r="AA202" s="39"/>
      <c r="AB202" s="39"/>
      <c r="AC202" s="39"/>
      <c r="AD202" s="39"/>
      <c r="AE202" s="39"/>
      <c r="AF202" s="39"/>
    </row>
    <row r="203" spans="1:32" x14ac:dyDescent="0.2">
      <c r="A203" s="41"/>
      <c r="B203" s="41"/>
      <c r="C203" s="41"/>
      <c r="D203" s="41"/>
      <c r="E203" s="41"/>
      <c r="F203" s="41"/>
      <c r="G203" s="41"/>
      <c r="H203" s="41"/>
      <c r="I203" s="41"/>
      <c r="J203" s="39"/>
      <c r="K203" s="39"/>
      <c r="L203" s="39"/>
      <c r="M203" s="39"/>
      <c r="N203" s="39"/>
      <c r="O203" s="39"/>
      <c r="P203" s="39"/>
      <c r="Q203" s="39"/>
      <c r="R203" s="39"/>
      <c r="S203" s="39"/>
      <c r="T203" s="39"/>
      <c r="U203" s="39"/>
      <c r="V203" s="39"/>
      <c r="W203" s="39"/>
      <c r="X203" s="39"/>
      <c r="Y203" s="39"/>
      <c r="Z203" s="39"/>
      <c r="AA203" s="39"/>
      <c r="AB203" s="39"/>
      <c r="AC203" s="39"/>
      <c r="AD203" s="39"/>
      <c r="AE203" s="39"/>
      <c r="AF203" s="39"/>
    </row>
    <row r="204" spans="1:32" x14ac:dyDescent="0.2">
      <c r="A204" s="41"/>
      <c r="B204" s="41"/>
      <c r="C204" s="41"/>
      <c r="D204" s="41"/>
      <c r="E204" s="41"/>
      <c r="F204" s="41"/>
      <c r="G204" s="41"/>
      <c r="H204" s="41"/>
      <c r="I204" s="41"/>
      <c r="J204" s="39"/>
      <c r="K204" s="39"/>
      <c r="L204" s="39"/>
      <c r="M204" s="39"/>
      <c r="N204" s="39"/>
      <c r="O204" s="39"/>
      <c r="P204" s="39"/>
      <c r="Q204" s="39"/>
      <c r="R204" s="39"/>
      <c r="S204" s="39"/>
      <c r="T204" s="39"/>
      <c r="U204" s="39"/>
      <c r="V204" s="39"/>
      <c r="W204" s="39"/>
      <c r="X204" s="39"/>
      <c r="Y204" s="39"/>
      <c r="Z204" s="39"/>
      <c r="AA204" s="39"/>
      <c r="AB204" s="39"/>
      <c r="AC204" s="39"/>
      <c r="AD204" s="39"/>
      <c r="AE204" s="39"/>
      <c r="AF204" s="39"/>
    </row>
    <row r="205" spans="1:32" x14ac:dyDescent="0.2">
      <c r="A205" s="41"/>
      <c r="B205" s="41"/>
      <c r="C205" s="41"/>
      <c r="D205" s="41"/>
      <c r="E205" s="41"/>
      <c r="F205" s="41"/>
      <c r="G205" s="41"/>
      <c r="H205" s="41"/>
      <c r="I205" s="41"/>
      <c r="J205" s="39"/>
      <c r="K205" s="39"/>
      <c r="L205" s="39"/>
      <c r="M205" s="39"/>
      <c r="N205" s="39"/>
      <c r="O205" s="39"/>
      <c r="P205" s="39"/>
      <c r="Q205" s="39"/>
      <c r="R205" s="39"/>
      <c r="S205" s="39"/>
      <c r="T205" s="39"/>
      <c r="U205" s="39"/>
      <c r="V205" s="39"/>
      <c r="W205" s="39"/>
      <c r="X205" s="39"/>
      <c r="Y205" s="39"/>
      <c r="Z205" s="39"/>
      <c r="AA205" s="39"/>
      <c r="AB205" s="39"/>
      <c r="AC205" s="39"/>
      <c r="AD205" s="39"/>
      <c r="AE205" s="39"/>
      <c r="AF205" s="39"/>
    </row>
    <row r="206" spans="1:32" x14ac:dyDescent="0.2">
      <c r="A206" s="41"/>
      <c r="B206" s="41"/>
      <c r="C206" s="41"/>
      <c r="D206" s="41"/>
      <c r="E206" s="41"/>
      <c r="F206" s="41"/>
      <c r="G206" s="41"/>
      <c r="H206" s="41"/>
      <c r="I206" s="41"/>
      <c r="J206" s="39"/>
      <c r="K206" s="39"/>
      <c r="L206" s="39"/>
      <c r="M206" s="39"/>
      <c r="N206" s="39"/>
      <c r="O206" s="39"/>
      <c r="P206" s="39"/>
      <c r="Q206" s="39"/>
      <c r="R206" s="39"/>
      <c r="S206" s="39"/>
      <c r="T206" s="39"/>
      <c r="U206" s="39"/>
      <c r="V206" s="39"/>
      <c r="W206" s="39"/>
      <c r="X206" s="39"/>
      <c r="Y206" s="39"/>
      <c r="Z206" s="39"/>
      <c r="AA206" s="39"/>
      <c r="AB206" s="39"/>
      <c r="AC206" s="39"/>
      <c r="AD206" s="39"/>
      <c r="AE206" s="39"/>
      <c r="AF206" s="39"/>
    </row>
    <row r="207" spans="1:32" x14ac:dyDescent="0.2">
      <c r="A207" s="41"/>
      <c r="B207" s="41"/>
      <c r="C207" s="41"/>
      <c r="D207" s="41"/>
      <c r="E207" s="41"/>
      <c r="F207" s="41"/>
      <c r="G207" s="41"/>
      <c r="H207" s="41"/>
      <c r="I207" s="41"/>
      <c r="J207" s="39"/>
      <c r="K207" s="39"/>
      <c r="L207" s="39"/>
      <c r="M207" s="39"/>
      <c r="N207" s="39"/>
      <c r="O207" s="39"/>
      <c r="P207" s="39"/>
      <c r="Q207" s="39"/>
      <c r="R207" s="39"/>
      <c r="S207" s="39"/>
      <c r="T207" s="39"/>
      <c r="U207" s="39"/>
      <c r="V207" s="39"/>
      <c r="W207" s="39"/>
      <c r="X207" s="39"/>
      <c r="Y207" s="39"/>
      <c r="Z207" s="39"/>
      <c r="AA207" s="39"/>
      <c r="AB207" s="39"/>
      <c r="AC207" s="39"/>
      <c r="AD207" s="39"/>
      <c r="AE207" s="39"/>
      <c r="AF207" s="39"/>
    </row>
    <row r="208" spans="1:32" x14ac:dyDescent="0.2">
      <c r="A208" s="41"/>
      <c r="B208" s="41"/>
      <c r="C208" s="41"/>
      <c r="D208" s="41"/>
      <c r="E208" s="41"/>
      <c r="F208" s="41"/>
      <c r="G208" s="41"/>
      <c r="H208" s="41"/>
      <c r="I208" s="41"/>
      <c r="J208" s="39"/>
      <c r="K208" s="39"/>
      <c r="L208" s="39"/>
      <c r="M208" s="39"/>
      <c r="N208" s="39"/>
      <c r="O208" s="39"/>
      <c r="P208" s="39"/>
      <c r="Q208" s="39"/>
      <c r="R208" s="39"/>
      <c r="S208" s="39"/>
      <c r="T208" s="39"/>
      <c r="U208" s="39"/>
      <c r="V208" s="39"/>
      <c r="W208" s="39"/>
      <c r="X208" s="39"/>
      <c r="Y208" s="39"/>
      <c r="Z208" s="39"/>
      <c r="AA208" s="39"/>
      <c r="AB208" s="39"/>
      <c r="AC208" s="39"/>
      <c r="AD208" s="39"/>
      <c r="AE208" s="39"/>
      <c r="AF208" s="39"/>
    </row>
    <row r="209" spans="1:32" x14ac:dyDescent="0.2">
      <c r="A209" s="41"/>
      <c r="B209" s="41"/>
      <c r="C209" s="41"/>
      <c r="D209" s="41"/>
      <c r="E209" s="41"/>
      <c r="F209" s="41"/>
      <c r="G209" s="41"/>
      <c r="H209" s="41"/>
      <c r="I209" s="41"/>
      <c r="J209" s="39"/>
      <c r="K209" s="39"/>
      <c r="L209" s="39"/>
      <c r="M209" s="39"/>
      <c r="N209" s="39"/>
      <c r="O209" s="39"/>
      <c r="P209" s="39"/>
      <c r="Q209" s="39"/>
      <c r="R209" s="39"/>
      <c r="S209" s="39"/>
      <c r="T209" s="39"/>
      <c r="U209" s="39"/>
      <c r="V209" s="39"/>
      <c r="W209" s="39"/>
      <c r="X209" s="39"/>
      <c r="Y209" s="39"/>
      <c r="Z209" s="39"/>
      <c r="AA209" s="39"/>
      <c r="AB209" s="39"/>
      <c r="AC209" s="39"/>
      <c r="AD209" s="39"/>
      <c r="AE209" s="39"/>
      <c r="AF209" s="39"/>
    </row>
    <row r="210" spans="1:32" x14ac:dyDescent="0.2">
      <c r="A210" s="41"/>
      <c r="B210" s="41"/>
      <c r="C210" s="41"/>
      <c r="D210" s="41"/>
      <c r="E210" s="41"/>
      <c r="F210" s="41"/>
      <c r="G210" s="41"/>
      <c r="H210" s="41"/>
      <c r="I210" s="41"/>
      <c r="J210" s="39"/>
      <c r="K210" s="39"/>
      <c r="L210" s="39"/>
      <c r="M210" s="39"/>
      <c r="N210" s="39"/>
      <c r="O210" s="39"/>
      <c r="P210" s="39"/>
      <c r="Q210" s="39"/>
      <c r="R210" s="39"/>
      <c r="S210" s="39"/>
      <c r="T210" s="39"/>
      <c r="U210" s="39"/>
      <c r="V210" s="39"/>
      <c r="W210" s="39"/>
      <c r="X210" s="39"/>
      <c r="Y210" s="39"/>
      <c r="Z210" s="39"/>
      <c r="AA210" s="39"/>
      <c r="AB210" s="39"/>
      <c r="AC210" s="39"/>
      <c r="AD210" s="39"/>
      <c r="AE210" s="39"/>
      <c r="AF210" s="39"/>
    </row>
    <row r="211" spans="1:32" x14ac:dyDescent="0.2">
      <c r="A211" s="41"/>
      <c r="B211" s="41"/>
      <c r="C211" s="41"/>
      <c r="D211" s="41"/>
      <c r="E211" s="41"/>
      <c r="F211" s="41"/>
      <c r="G211" s="41"/>
      <c r="H211" s="41"/>
      <c r="I211" s="41"/>
      <c r="J211" s="39"/>
      <c r="K211" s="39"/>
      <c r="L211" s="39"/>
      <c r="M211" s="39"/>
      <c r="N211" s="39"/>
      <c r="O211" s="39"/>
      <c r="P211" s="39"/>
      <c r="Q211" s="39"/>
      <c r="R211" s="39"/>
      <c r="S211" s="39"/>
      <c r="T211" s="39"/>
      <c r="U211" s="39"/>
      <c r="V211" s="39"/>
      <c r="W211" s="39"/>
      <c r="X211" s="39"/>
      <c r="Y211" s="39"/>
      <c r="Z211" s="39"/>
      <c r="AA211" s="39"/>
      <c r="AB211" s="39"/>
      <c r="AC211" s="39"/>
      <c r="AD211" s="39"/>
      <c r="AE211" s="39"/>
      <c r="AF211" s="39"/>
    </row>
    <row r="212" spans="1:32" x14ac:dyDescent="0.2">
      <c r="A212" s="41"/>
      <c r="B212" s="41"/>
      <c r="C212" s="41"/>
      <c r="D212" s="41"/>
      <c r="E212" s="41"/>
      <c r="F212" s="41"/>
      <c r="G212" s="41"/>
      <c r="H212" s="41"/>
      <c r="I212" s="41"/>
      <c r="J212" s="39"/>
      <c r="K212" s="39"/>
      <c r="L212" s="39"/>
      <c r="M212" s="39"/>
      <c r="N212" s="39"/>
      <c r="O212" s="39"/>
      <c r="P212" s="39"/>
      <c r="Q212" s="39"/>
      <c r="R212" s="39"/>
      <c r="S212" s="39"/>
      <c r="T212" s="39"/>
      <c r="U212" s="39"/>
      <c r="V212" s="39"/>
      <c r="W212" s="39"/>
      <c r="X212" s="39"/>
      <c r="Y212" s="39"/>
      <c r="Z212" s="39"/>
      <c r="AA212" s="39"/>
      <c r="AB212" s="39"/>
      <c r="AC212" s="39"/>
      <c r="AD212" s="39"/>
      <c r="AE212" s="39"/>
      <c r="AF212" s="39"/>
    </row>
    <row r="213" spans="1:32" x14ac:dyDescent="0.2">
      <c r="A213" s="41"/>
      <c r="B213" s="41"/>
      <c r="C213" s="41"/>
      <c r="D213" s="41"/>
      <c r="E213" s="41"/>
      <c r="F213" s="41"/>
      <c r="G213" s="41"/>
      <c r="H213" s="41"/>
      <c r="I213" s="41"/>
      <c r="J213" s="39"/>
      <c r="K213" s="39"/>
      <c r="L213" s="39"/>
      <c r="M213" s="39"/>
      <c r="N213" s="39"/>
      <c r="O213" s="39"/>
      <c r="P213" s="39"/>
      <c r="Q213" s="39"/>
      <c r="R213" s="39"/>
      <c r="S213" s="39"/>
      <c r="T213" s="39"/>
      <c r="U213" s="39"/>
      <c r="V213" s="39"/>
      <c r="W213" s="39"/>
      <c r="X213" s="39"/>
      <c r="Y213" s="39"/>
      <c r="Z213" s="39"/>
      <c r="AA213" s="39"/>
      <c r="AB213" s="39"/>
      <c r="AC213" s="39"/>
      <c r="AD213" s="39"/>
      <c r="AE213" s="39"/>
      <c r="AF213" s="39"/>
    </row>
    <row r="214" spans="1:32" x14ac:dyDescent="0.2">
      <c r="A214" s="41"/>
      <c r="B214" s="41"/>
      <c r="C214" s="41"/>
      <c r="D214" s="41"/>
      <c r="E214" s="41"/>
      <c r="F214" s="41"/>
      <c r="G214" s="41"/>
      <c r="H214" s="41"/>
      <c r="I214" s="41"/>
      <c r="J214" s="39"/>
      <c r="K214" s="39"/>
      <c r="L214" s="39"/>
      <c r="M214" s="39"/>
      <c r="N214" s="39"/>
      <c r="O214" s="39"/>
      <c r="P214" s="39"/>
      <c r="Q214" s="39"/>
      <c r="R214" s="39"/>
      <c r="S214" s="39"/>
      <c r="T214" s="39"/>
      <c r="U214" s="39"/>
      <c r="V214" s="39"/>
      <c r="W214" s="39"/>
      <c r="X214" s="39"/>
      <c r="Y214" s="39"/>
      <c r="Z214" s="39"/>
      <c r="AA214" s="39"/>
      <c r="AB214" s="39"/>
      <c r="AC214" s="39"/>
      <c r="AD214" s="39"/>
      <c r="AE214" s="39"/>
      <c r="AF214" s="39"/>
    </row>
    <row r="215" spans="1:32" x14ac:dyDescent="0.2">
      <c r="A215" s="41"/>
      <c r="B215" s="41"/>
      <c r="C215" s="41"/>
      <c r="D215" s="41"/>
      <c r="E215" s="41"/>
      <c r="F215" s="41"/>
      <c r="G215" s="41"/>
      <c r="H215" s="41"/>
      <c r="I215" s="41"/>
      <c r="J215" s="39"/>
      <c r="K215" s="39"/>
      <c r="L215" s="39"/>
      <c r="M215" s="39"/>
      <c r="N215" s="39"/>
      <c r="O215" s="39"/>
      <c r="P215" s="39"/>
      <c r="Q215" s="39"/>
      <c r="R215" s="39"/>
      <c r="S215" s="39"/>
      <c r="T215" s="39"/>
      <c r="U215" s="39"/>
      <c r="V215" s="39"/>
      <c r="W215" s="39"/>
      <c r="X215" s="39"/>
      <c r="Y215" s="39"/>
      <c r="Z215" s="39"/>
      <c r="AA215" s="39"/>
      <c r="AB215" s="39"/>
      <c r="AC215" s="39"/>
      <c r="AD215" s="39"/>
      <c r="AE215" s="39"/>
      <c r="AF215" s="39"/>
    </row>
    <row r="216" spans="1:32" x14ac:dyDescent="0.2">
      <c r="A216" s="41"/>
      <c r="B216" s="41"/>
      <c r="C216" s="41"/>
      <c r="D216" s="41"/>
      <c r="E216" s="41"/>
      <c r="F216" s="41"/>
      <c r="G216" s="41"/>
      <c r="H216" s="41"/>
      <c r="I216" s="41"/>
      <c r="J216" s="39"/>
      <c r="K216" s="39"/>
      <c r="L216" s="39"/>
      <c r="M216" s="39"/>
      <c r="N216" s="39"/>
      <c r="O216" s="39"/>
      <c r="P216" s="39"/>
      <c r="Q216" s="39"/>
      <c r="R216" s="39"/>
      <c r="S216" s="39"/>
      <c r="T216" s="39"/>
      <c r="U216" s="39"/>
      <c r="V216" s="39"/>
      <c r="W216" s="39"/>
      <c r="X216" s="39"/>
      <c r="Y216" s="39"/>
      <c r="Z216" s="39"/>
      <c r="AA216" s="39"/>
      <c r="AB216" s="39"/>
      <c r="AC216" s="39"/>
      <c r="AD216" s="39"/>
      <c r="AE216" s="39"/>
      <c r="AF216" s="39"/>
    </row>
    <row r="217" spans="1:32" x14ac:dyDescent="0.2">
      <c r="A217" s="41"/>
      <c r="B217" s="41"/>
      <c r="C217" s="41"/>
      <c r="D217" s="41"/>
      <c r="E217" s="41"/>
      <c r="F217" s="41"/>
      <c r="G217" s="41"/>
      <c r="H217" s="41"/>
      <c r="I217" s="41"/>
      <c r="J217" s="39"/>
      <c r="K217" s="39"/>
      <c r="L217" s="39"/>
      <c r="M217" s="39"/>
      <c r="N217" s="39"/>
      <c r="O217" s="39"/>
      <c r="P217" s="39"/>
      <c r="Q217" s="39"/>
      <c r="R217" s="39"/>
      <c r="S217" s="39"/>
      <c r="T217" s="39"/>
      <c r="U217" s="39"/>
      <c r="V217" s="39"/>
      <c r="W217" s="39"/>
      <c r="X217" s="39"/>
      <c r="Y217" s="39"/>
      <c r="Z217" s="39"/>
      <c r="AA217" s="39"/>
      <c r="AB217" s="39"/>
      <c r="AC217" s="39"/>
      <c r="AD217" s="39"/>
      <c r="AE217" s="39"/>
      <c r="AF217" s="39"/>
    </row>
    <row r="218" spans="1:32" x14ac:dyDescent="0.2">
      <c r="A218" s="41"/>
      <c r="B218" s="41"/>
      <c r="C218" s="41"/>
      <c r="D218" s="41"/>
      <c r="E218" s="41"/>
      <c r="F218" s="41"/>
      <c r="G218" s="41"/>
      <c r="H218" s="41"/>
      <c r="I218" s="41"/>
      <c r="J218" s="39"/>
      <c r="K218" s="39"/>
      <c r="L218" s="39"/>
      <c r="M218" s="39"/>
      <c r="N218" s="39"/>
      <c r="O218" s="39"/>
      <c r="P218" s="39"/>
      <c r="Q218" s="39"/>
      <c r="R218" s="39"/>
      <c r="S218" s="39"/>
      <c r="T218" s="39"/>
      <c r="U218" s="39"/>
      <c r="V218" s="39"/>
      <c r="W218" s="39"/>
      <c r="X218" s="39"/>
      <c r="Y218" s="39"/>
      <c r="Z218" s="39"/>
      <c r="AA218" s="39"/>
      <c r="AB218" s="39"/>
      <c r="AC218" s="39"/>
      <c r="AD218" s="39"/>
      <c r="AE218" s="39"/>
      <c r="AF218" s="39"/>
    </row>
    <row r="219" spans="1:32" x14ac:dyDescent="0.2">
      <c r="A219" s="41"/>
      <c r="B219" s="41"/>
      <c r="C219" s="41"/>
      <c r="D219" s="41"/>
      <c r="E219" s="41"/>
      <c r="F219" s="41"/>
      <c r="G219" s="41"/>
      <c r="H219" s="41"/>
      <c r="I219" s="41"/>
      <c r="J219" s="39"/>
      <c r="K219" s="39"/>
      <c r="L219" s="39"/>
      <c r="M219" s="39"/>
      <c r="N219" s="39"/>
      <c r="O219" s="39"/>
      <c r="P219" s="39"/>
      <c r="Q219" s="39"/>
      <c r="R219" s="39"/>
      <c r="S219" s="39"/>
      <c r="T219" s="39"/>
      <c r="U219" s="39"/>
      <c r="V219" s="39"/>
      <c r="W219" s="39"/>
      <c r="X219" s="39"/>
      <c r="Y219" s="39"/>
      <c r="Z219" s="39"/>
      <c r="AA219" s="39"/>
      <c r="AB219" s="39"/>
      <c r="AC219" s="39"/>
      <c r="AD219" s="39"/>
      <c r="AE219" s="39"/>
      <c r="AF219" s="39"/>
    </row>
    <row r="220" spans="1:32" x14ac:dyDescent="0.2">
      <c r="A220" s="41"/>
      <c r="B220" s="41"/>
      <c r="C220" s="41"/>
      <c r="D220" s="41"/>
      <c r="E220" s="41"/>
      <c r="F220" s="41"/>
      <c r="G220" s="41"/>
      <c r="H220" s="41"/>
      <c r="I220" s="41"/>
      <c r="J220" s="39"/>
      <c r="K220" s="39"/>
      <c r="L220" s="39"/>
      <c r="M220" s="39"/>
      <c r="N220" s="39"/>
      <c r="O220" s="39"/>
      <c r="P220" s="39"/>
      <c r="Q220" s="39"/>
      <c r="R220" s="39"/>
      <c r="S220" s="39"/>
      <c r="T220" s="39"/>
      <c r="U220" s="39"/>
      <c r="V220" s="39"/>
      <c r="W220" s="39"/>
      <c r="X220" s="39"/>
      <c r="Y220" s="39"/>
      <c r="Z220" s="39"/>
      <c r="AA220" s="39"/>
      <c r="AB220" s="39"/>
      <c r="AC220" s="39"/>
      <c r="AD220" s="39"/>
      <c r="AE220" s="39"/>
      <c r="AF220" s="39"/>
    </row>
    <row r="221" spans="1:32" x14ac:dyDescent="0.2">
      <c r="A221" s="41"/>
      <c r="B221" s="41"/>
      <c r="C221" s="41"/>
      <c r="D221" s="41"/>
      <c r="E221" s="41"/>
      <c r="F221" s="41"/>
      <c r="G221" s="41"/>
      <c r="H221" s="41"/>
      <c r="I221" s="41"/>
      <c r="J221" s="39"/>
      <c r="K221" s="39"/>
      <c r="L221" s="39"/>
      <c r="M221" s="39"/>
      <c r="N221" s="39"/>
      <c r="O221" s="39"/>
      <c r="P221" s="39"/>
      <c r="Q221" s="39"/>
      <c r="R221" s="39"/>
      <c r="S221" s="39"/>
      <c r="T221" s="39"/>
      <c r="U221" s="39"/>
      <c r="V221" s="39"/>
      <c r="W221" s="39"/>
      <c r="X221" s="39"/>
      <c r="Y221" s="39"/>
      <c r="Z221" s="39"/>
      <c r="AA221" s="39"/>
      <c r="AB221" s="39"/>
      <c r="AC221" s="39"/>
      <c r="AD221" s="39"/>
      <c r="AE221" s="39"/>
      <c r="AF221" s="39"/>
    </row>
    <row r="222" spans="1:32" x14ac:dyDescent="0.2">
      <c r="A222" s="41"/>
      <c r="B222" s="41"/>
      <c r="C222" s="41"/>
      <c r="D222" s="41"/>
      <c r="E222" s="41"/>
      <c r="F222" s="41"/>
      <c r="G222" s="41"/>
      <c r="H222" s="41"/>
      <c r="I222" s="41"/>
      <c r="J222" s="39"/>
      <c r="K222" s="39"/>
      <c r="L222" s="39"/>
      <c r="M222" s="39"/>
      <c r="N222" s="39"/>
      <c r="O222" s="39"/>
      <c r="P222" s="39"/>
      <c r="Q222" s="39"/>
      <c r="R222" s="39"/>
      <c r="S222" s="39"/>
      <c r="T222" s="39"/>
      <c r="U222" s="39"/>
      <c r="V222" s="39"/>
      <c r="W222" s="39"/>
      <c r="X222" s="39"/>
      <c r="Y222" s="39"/>
      <c r="Z222" s="39"/>
      <c r="AA222" s="39"/>
      <c r="AB222" s="39"/>
      <c r="AC222" s="39"/>
      <c r="AD222" s="39"/>
      <c r="AE222" s="39"/>
      <c r="AF222" s="39"/>
    </row>
    <row r="223" spans="1:32" x14ac:dyDescent="0.2">
      <c r="A223" s="41"/>
      <c r="B223" s="41"/>
      <c r="C223" s="41"/>
      <c r="D223" s="41"/>
      <c r="E223" s="41"/>
      <c r="F223" s="41"/>
      <c r="G223" s="41"/>
      <c r="H223" s="41"/>
      <c r="I223" s="41"/>
      <c r="J223" s="39"/>
      <c r="K223" s="39"/>
      <c r="L223" s="39"/>
      <c r="M223" s="39"/>
      <c r="N223" s="39"/>
      <c r="O223" s="39"/>
      <c r="P223" s="39"/>
      <c r="Q223" s="39"/>
      <c r="R223" s="39"/>
      <c r="S223" s="39"/>
      <c r="T223" s="39"/>
      <c r="U223" s="39"/>
      <c r="V223" s="39"/>
      <c r="W223" s="39"/>
      <c r="X223" s="39"/>
      <c r="Y223" s="39"/>
      <c r="Z223" s="39"/>
      <c r="AA223" s="39"/>
      <c r="AB223" s="39"/>
      <c r="AC223" s="39"/>
      <c r="AD223" s="39"/>
      <c r="AE223" s="39"/>
      <c r="AF223" s="39"/>
    </row>
    <row r="224" spans="1:32" x14ac:dyDescent="0.2">
      <c r="A224" s="41"/>
      <c r="B224" s="41"/>
      <c r="C224" s="41"/>
      <c r="D224" s="41"/>
      <c r="E224" s="41"/>
      <c r="F224" s="41"/>
      <c r="G224" s="41"/>
      <c r="H224" s="41"/>
      <c r="I224" s="41"/>
      <c r="J224" s="39"/>
      <c r="K224" s="39"/>
      <c r="L224" s="39"/>
      <c r="M224" s="39"/>
      <c r="N224" s="39"/>
      <c r="O224" s="39"/>
      <c r="P224" s="39"/>
      <c r="Q224" s="39"/>
      <c r="R224" s="39"/>
      <c r="S224" s="39"/>
      <c r="T224" s="39"/>
      <c r="U224" s="39"/>
      <c r="V224" s="39"/>
      <c r="W224" s="39"/>
      <c r="X224" s="39"/>
      <c r="Y224" s="39"/>
      <c r="Z224" s="39"/>
      <c r="AA224" s="39"/>
      <c r="AB224" s="39"/>
      <c r="AC224" s="39"/>
      <c r="AD224" s="39"/>
      <c r="AE224" s="39"/>
      <c r="AF224" s="39"/>
    </row>
    <row r="225" spans="1:32" x14ac:dyDescent="0.2">
      <c r="A225" s="41"/>
      <c r="B225" s="41"/>
      <c r="C225" s="41"/>
      <c r="D225" s="41"/>
      <c r="E225" s="41"/>
      <c r="F225" s="41"/>
      <c r="G225" s="41"/>
      <c r="H225" s="41"/>
      <c r="I225" s="41"/>
      <c r="J225" s="39"/>
      <c r="K225" s="39"/>
      <c r="L225" s="39"/>
      <c r="M225" s="39"/>
      <c r="N225" s="39"/>
      <c r="O225" s="39"/>
      <c r="P225" s="39"/>
      <c r="Q225" s="39"/>
      <c r="R225" s="39"/>
      <c r="S225" s="39"/>
      <c r="T225" s="39"/>
      <c r="U225" s="39"/>
      <c r="V225" s="39"/>
      <c r="W225" s="39"/>
      <c r="X225" s="39"/>
      <c r="Y225" s="39"/>
      <c r="Z225" s="39"/>
      <c r="AA225" s="39"/>
      <c r="AB225" s="39"/>
      <c r="AC225" s="39"/>
      <c r="AD225" s="39"/>
      <c r="AE225" s="39"/>
      <c r="AF225" s="39"/>
    </row>
    <row r="226" spans="1:32" x14ac:dyDescent="0.2">
      <c r="A226" s="41"/>
      <c r="B226" s="41"/>
      <c r="C226" s="41"/>
      <c r="D226" s="41"/>
      <c r="E226" s="41"/>
      <c r="F226" s="41"/>
      <c r="G226" s="41"/>
      <c r="H226" s="41"/>
      <c r="I226" s="41"/>
      <c r="J226" s="39"/>
      <c r="K226" s="39"/>
      <c r="L226" s="39"/>
      <c r="M226" s="39"/>
      <c r="N226" s="39"/>
      <c r="O226" s="39"/>
      <c r="P226" s="39"/>
      <c r="Q226" s="39"/>
      <c r="R226" s="39"/>
      <c r="S226" s="39"/>
      <c r="T226" s="39"/>
      <c r="U226" s="39"/>
      <c r="V226" s="39"/>
      <c r="W226" s="39"/>
      <c r="X226" s="39"/>
      <c r="Y226" s="39"/>
      <c r="Z226" s="39"/>
      <c r="AA226" s="39"/>
      <c r="AB226" s="39"/>
      <c r="AC226" s="39"/>
      <c r="AD226" s="39"/>
      <c r="AE226" s="39"/>
      <c r="AF226" s="39"/>
    </row>
    <row r="227" spans="1:32" x14ac:dyDescent="0.2">
      <c r="A227" s="41"/>
      <c r="B227" s="41"/>
      <c r="C227" s="41"/>
      <c r="D227" s="41"/>
      <c r="E227" s="41"/>
      <c r="F227" s="41"/>
      <c r="G227" s="41"/>
      <c r="H227" s="41"/>
      <c r="I227" s="41"/>
      <c r="J227" s="39"/>
      <c r="K227" s="39"/>
      <c r="L227" s="39"/>
      <c r="M227" s="39"/>
      <c r="N227" s="39"/>
      <c r="O227" s="39"/>
      <c r="P227" s="39"/>
      <c r="Q227" s="39"/>
      <c r="R227" s="39"/>
      <c r="S227" s="39"/>
      <c r="T227" s="39"/>
      <c r="U227" s="39"/>
      <c r="V227" s="39"/>
      <c r="W227" s="39"/>
      <c r="X227" s="39"/>
      <c r="Y227" s="39"/>
      <c r="Z227" s="39"/>
      <c r="AA227" s="39"/>
      <c r="AB227" s="39"/>
      <c r="AC227" s="39"/>
      <c r="AD227" s="39"/>
      <c r="AE227" s="39"/>
      <c r="AF227" s="39"/>
    </row>
    <row r="228" spans="1:32" x14ac:dyDescent="0.2">
      <c r="A228" s="41"/>
      <c r="B228" s="41"/>
      <c r="C228" s="41"/>
      <c r="D228" s="41"/>
      <c r="E228" s="41"/>
      <c r="F228" s="41"/>
      <c r="G228" s="41"/>
      <c r="H228" s="41"/>
      <c r="I228" s="41"/>
      <c r="J228" s="39"/>
      <c r="K228" s="39"/>
      <c r="L228" s="39"/>
      <c r="M228" s="39"/>
      <c r="N228" s="39"/>
      <c r="O228" s="39"/>
      <c r="P228" s="39"/>
      <c r="Q228" s="39"/>
      <c r="R228" s="39"/>
      <c r="S228" s="39"/>
      <c r="T228" s="39"/>
      <c r="U228" s="39"/>
      <c r="V228" s="39"/>
      <c r="W228" s="39"/>
      <c r="X228" s="39"/>
      <c r="Y228" s="39"/>
      <c r="Z228" s="39"/>
      <c r="AA228" s="39"/>
      <c r="AB228" s="39"/>
      <c r="AC228" s="39"/>
      <c r="AD228" s="39"/>
      <c r="AE228" s="39"/>
      <c r="AF228" s="39"/>
    </row>
    <row r="229" spans="1:32" x14ac:dyDescent="0.2">
      <c r="A229" s="41"/>
      <c r="B229" s="41"/>
      <c r="C229" s="41"/>
      <c r="D229" s="41"/>
      <c r="E229" s="41"/>
      <c r="F229" s="41"/>
      <c r="G229" s="41"/>
      <c r="H229" s="41"/>
      <c r="I229" s="41"/>
      <c r="J229" s="39"/>
      <c r="K229" s="39"/>
      <c r="L229" s="39"/>
      <c r="M229" s="39"/>
      <c r="N229" s="39"/>
      <c r="O229" s="39"/>
      <c r="P229" s="39"/>
      <c r="Q229" s="39"/>
      <c r="R229" s="39"/>
      <c r="S229" s="39"/>
      <c r="T229" s="39"/>
      <c r="U229" s="39"/>
      <c r="V229" s="39"/>
      <c r="W229" s="39"/>
      <c r="X229" s="39"/>
      <c r="Y229" s="39"/>
      <c r="Z229" s="39"/>
      <c r="AA229" s="39"/>
      <c r="AB229" s="39"/>
      <c r="AC229" s="39"/>
      <c r="AD229" s="39"/>
      <c r="AE229" s="39"/>
      <c r="AF229" s="39"/>
    </row>
    <row r="230" spans="1:32" x14ac:dyDescent="0.2">
      <c r="A230" s="41"/>
      <c r="B230" s="41"/>
      <c r="C230" s="41"/>
      <c r="D230" s="41"/>
      <c r="E230" s="41"/>
      <c r="F230" s="41"/>
      <c r="G230" s="41"/>
      <c r="H230" s="41"/>
      <c r="I230" s="41"/>
      <c r="J230" s="39"/>
      <c r="K230" s="39"/>
      <c r="L230" s="39"/>
      <c r="M230" s="39"/>
      <c r="N230" s="39"/>
      <c r="O230" s="39"/>
      <c r="P230" s="39"/>
      <c r="Q230" s="39"/>
      <c r="R230" s="39"/>
      <c r="S230" s="39"/>
      <c r="T230" s="39"/>
      <c r="U230" s="39"/>
      <c r="V230" s="39"/>
      <c r="W230" s="39"/>
      <c r="X230" s="39"/>
      <c r="Y230" s="39"/>
      <c r="Z230" s="39"/>
      <c r="AA230" s="39"/>
      <c r="AB230" s="39"/>
      <c r="AC230" s="39"/>
      <c r="AD230" s="39"/>
      <c r="AE230" s="39"/>
      <c r="AF230" s="39"/>
    </row>
    <row r="231" spans="1:32" x14ac:dyDescent="0.2">
      <c r="A231" s="41"/>
      <c r="B231" s="41"/>
      <c r="C231" s="41"/>
      <c r="D231" s="41"/>
      <c r="E231" s="41"/>
      <c r="F231" s="41"/>
      <c r="G231" s="41"/>
      <c r="H231" s="41"/>
      <c r="I231" s="41"/>
      <c r="J231" s="39"/>
      <c r="K231" s="39"/>
      <c r="L231" s="39"/>
      <c r="M231" s="39"/>
      <c r="N231" s="39"/>
      <c r="O231" s="39"/>
      <c r="P231" s="39"/>
      <c r="Q231" s="39"/>
      <c r="R231" s="39"/>
      <c r="S231" s="39"/>
      <c r="T231" s="39"/>
      <c r="U231" s="39"/>
      <c r="V231" s="39"/>
      <c r="W231" s="39"/>
      <c r="X231" s="39"/>
      <c r="Y231" s="39"/>
      <c r="Z231" s="39"/>
      <c r="AA231" s="39"/>
      <c r="AB231" s="39"/>
      <c r="AC231" s="39"/>
      <c r="AD231" s="39"/>
      <c r="AE231" s="39"/>
      <c r="AF231" s="39"/>
    </row>
    <row r="232" spans="1:32" x14ac:dyDescent="0.2">
      <c r="A232" s="41"/>
      <c r="B232" s="41"/>
      <c r="C232" s="41"/>
      <c r="D232" s="41"/>
      <c r="E232" s="41"/>
      <c r="F232" s="41"/>
      <c r="G232" s="41"/>
      <c r="H232" s="41"/>
      <c r="I232" s="41"/>
      <c r="J232" s="39"/>
      <c r="K232" s="39"/>
      <c r="L232" s="39"/>
      <c r="M232" s="39"/>
      <c r="N232" s="39"/>
      <c r="O232" s="39"/>
      <c r="P232" s="39"/>
      <c r="Q232" s="39"/>
      <c r="R232" s="39"/>
      <c r="S232" s="39"/>
      <c r="T232" s="39"/>
      <c r="U232" s="39"/>
      <c r="V232" s="39"/>
      <c r="W232" s="39"/>
      <c r="X232" s="39"/>
      <c r="Y232" s="39"/>
      <c r="Z232" s="39"/>
      <c r="AA232" s="39"/>
      <c r="AB232" s="39"/>
      <c r="AC232" s="39"/>
      <c r="AD232" s="39"/>
      <c r="AE232" s="39"/>
      <c r="AF232" s="39"/>
    </row>
    <row r="233" spans="1:32" x14ac:dyDescent="0.2">
      <c r="A233" s="41"/>
      <c r="B233" s="41"/>
      <c r="C233" s="41"/>
      <c r="D233" s="41"/>
      <c r="E233" s="41"/>
      <c r="F233" s="41"/>
      <c r="G233" s="41"/>
      <c r="H233" s="41"/>
      <c r="I233" s="41"/>
      <c r="J233" s="39"/>
      <c r="K233" s="39"/>
      <c r="L233" s="39"/>
      <c r="M233" s="39"/>
      <c r="N233" s="39"/>
      <c r="O233" s="39"/>
      <c r="P233" s="39"/>
      <c r="Q233" s="39"/>
      <c r="R233" s="39"/>
      <c r="S233" s="39"/>
      <c r="T233" s="39"/>
      <c r="U233" s="39"/>
      <c r="V233" s="39"/>
      <c r="W233" s="39"/>
      <c r="X233" s="39"/>
      <c r="Y233" s="39"/>
      <c r="Z233" s="39"/>
      <c r="AA233" s="39"/>
      <c r="AB233" s="39"/>
      <c r="AC233" s="39"/>
      <c r="AD233" s="39"/>
      <c r="AE233" s="39"/>
      <c r="AF233" s="39"/>
    </row>
    <row r="234" spans="1:32" x14ac:dyDescent="0.2">
      <c r="A234" s="84"/>
      <c r="B234" s="84"/>
      <c r="C234" s="84"/>
      <c r="D234" s="84"/>
      <c r="E234" s="84"/>
      <c r="F234" s="84"/>
      <c r="G234" s="84"/>
      <c r="H234" s="84"/>
      <c r="I234" s="84"/>
    </row>
    <row r="235" spans="1:32" x14ac:dyDescent="0.2">
      <c r="A235" s="84"/>
      <c r="B235" s="84"/>
      <c r="C235" s="84"/>
      <c r="D235" s="84"/>
      <c r="E235" s="84"/>
      <c r="F235" s="84"/>
      <c r="G235" s="84"/>
      <c r="H235" s="84"/>
      <c r="I235" s="84"/>
    </row>
    <row r="236" spans="1:32" x14ac:dyDescent="0.2">
      <c r="A236" s="84"/>
      <c r="B236" s="84"/>
      <c r="C236" s="84"/>
      <c r="D236" s="84"/>
      <c r="E236" s="84"/>
      <c r="F236" s="84"/>
      <c r="G236" s="84"/>
      <c r="H236" s="84"/>
      <c r="I236" s="84"/>
    </row>
    <row r="237" spans="1:32" x14ac:dyDescent="0.2">
      <c r="A237" s="84"/>
      <c r="B237" s="84"/>
      <c r="C237" s="84"/>
      <c r="D237" s="84"/>
      <c r="E237" s="84"/>
      <c r="F237" s="84"/>
      <c r="G237" s="84"/>
      <c r="H237" s="84"/>
      <c r="I237" s="84"/>
    </row>
    <row r="238" spans="1:32" x14ac:dyDescent="0.2">
      <c r="A238" s="84"/>
      <c r="B238" s="84"/>
      <c r="C238" s="84"/>
      <c r="D238" s="84"/>
      <c r="E238" s="84"/>
      <c r="F238" s="84"/>
      <c r="G238" s="84"/>
      <c r="H238" s="84"/>
      <c r="I238" s="84"/>
    </row>
    <row r="239" spans="1:32" x14ac:dyDescent="0.2">
      <c r="A239" s="84"/>
      <c r="B239" s="84"/>
      <c r="C239" s="84"/>
      <c r="D239" s="84"/>
      <c r="E239" s="84"/>
      <c r="F239" s="84"/>
      <c r="G239" s="84"/>
      <c r="H239" s="84"/>
      <c r="I239" s="84"/>
    </row>
    <row r="240" spans="1:32" x14ac:dyDescent="0.2">
      <c r="A240" s="84"/>
      <c r="B240" s="84"/>
      <c r="C240" s="84"/>
      <c r="D240" s="84"/>
      <c r="E240" s="84"/>
      <c r="F240" s="84"/>
      <c r="G240" s="84"/>
      <c r="H240" s="84"/>
      <c r="I240" s="84"/>
    </row>
    <row r="241" spans="1:9" x14ac:dyDescent="0.2">
      <c r="A241" s="84"/>
      <c r="B241" s="84"/>
      <c r="C241" s="84"/>
      <c r="D241" s="84"/>
      <c r="E241" s="84"/>
      <c r="F241" s="84"/>
      <c r="G241" s="84"/>
      <c r="H241" s="84"/>
      <c r="I241" s="84"/>
    </row>
    <row r="242" spans="1:9" x14ac:dyDescent="0.2">
      <c r="A242" s="84"/>
      <c r="B242" s="84"/>
      <c r="C242" s="84"/>
      <c r="D242" s="84"/>
      <c r="E242" s="84"/>
      <c r="F242" s="84"/>
      <c r="G242" s="84"/>
      <c r="H242" s="84"/>
      <c r="I242" s="84"/>
    </row>
    <row r="243" spans="1:9" x14ac:dyDescent="0.2">
      <c r="A243" s="84"/>
      <c r="B243" s="84"/>
      <c r="C243" s="84"/>
      <c r="D243" s="84"/>
      <c r="E243" s="84"/>
      <c r="F243" s="84"/>
      <c r="G243" s="84"/>
      <c r="H243" s="84"/>
      <c r="I243" s="84"/>
    </row>
    <row r="244" spans="1:9" x14ac:dyDescent="0.2">
      <c r="A244" s="84"/>
      <c r="B244" s="84"/>
      <c r="C244" s="84"/>
      <c r="D244" s="84"/>
      <c r="E244" s="84"/>
      <c r="F244" s="84"/>
      <c r="G244" s="84"/>
      <c r="H244" s="84"/>
      <c r="I244" s="84"/>
    </row>
    <row r="245" spans="1:9" x14ac:dyDescent="0.2">
      <c r="A245" s="84"/>
      <c r="B245" s="84"/>
      <c r="C245" s="84"/>
      <c r="D245" s="84"/>
      <c r="E245" s="84"/>
      <c r="F245" s="84"/>
      <c r="G245" s="84"/>
      <c r="H245" s="84"/>
      <c r="I245" s="84"/>
    </row>
    <row r="246" spans="1:9" x14ac:dyDescent="0.2">
      <c r="A246" s="84"/>
      <c r="B246" s="84"/>
      <c r="C246" s="84"/>
      <c r="D246" s="84"/>
      <c r="E246" s="84"/>
      <c r="F246" s="84"/>
      <c r="G246" s="84"/>
      <c r="H246" s="84"/>
      <c r="I246" s="84"/>
    </row>
    <row r="247" spans="1:9" x14ac:dyDescent="0.2">
      <c r="A247" s="84"/>
      <c r="B247" s="84"/>
      <c r="C247" s="84"/>
      <c r="D247" s="84"/>
      <c r="E247" s="84"/>
      <c r="F247" s="84"/>
      <c r="G247" s="84"/>
      <c r="H247" s="84"/>
      <c r="I247" s="84"/>
    </row>
    <row r="248" spans="1:9" x14ac:dyDescent="0.2">
      <c r="A248" s="84"/>
      <c r="B248" s="84"/>
      <c r="C248" s="84"/>
      <c r="D248" s="84"/>
      <c r="E248" s="84"/>
      <c r="F248" s="84"/>
      <c r="G248" s="84"/>
      <c r="H248" s="84"/>
      <c r="I248" s="84"/>
    </row>
    <row r="249" spans="1:9" x14ac:dyDescent="0.2">
      <c r="A249" s="84"/>
      <c r="B249" s="84"/>
      <c r="C249" s="84"/>
      <c r="D249" s="84"/>
      <c r="E249" s="84"/>
      <c r="F249" s="84"/>
      <c r="G249" s="84"/>
      <c r="H249" s="84"/>
      <c r="I249" s="84"/>
    </row>
    <row r="250" spans="1:9" x14ac:dyDescent="0.2">
      <c r="A250" s="84"/>
      <c r="B250" s="84"/>
      <c r="C250" s="84"/>
      <c r="D250" s="84"/>
      <c r="E250" s="84"/>
      <c r="F250" s="84"/>
      <c r="G250" s="84"/>
      <c r="H250" s="84"/>
      <c r="I250" s="84"/>
    </row>
    <row r="251" spans="1:9" x14ac:dyDescent="0.2">
      <c r="A251" s="84"/>
      <c r="B251" s="84"/>
      <c r="C251" s="84"/>
      <c r="D251" s="84"/>
      <c r="E251" s="84"/>
      <c r="F251" s="84"/>
      <c r="G251" s="84"/>
      <c r="H251" s="84"/>
      <c r="I251" s="84"/>
    </row>
    <row r="252" spans="1:9" x14ac:dyDescent="0.2">
      <c r="A252" s="84"/>
      <c r="B252" s="84"/>
      <c r="C252" s="84"/>
      <c r="D252" s="84"/>
      <c r="E252" s="84"/>
      <c r="F252" s="84"/>
      <c r="G252" s="84"/>
      <c r="H252" s="84"/>
      <c r="I252" s="84"/>
    </row>
    <row r="253" spans="1:9" x14ac:dyDescent="0.2">
      <c r="A253" s="84"/>
      <c r="B253" s="84"/>
      <c r="C253" s="84"/>
      <c r="D253" s="84"/>
      <c r="E253" s="84"/>
      <c r="F253" s="84"/>
      <c r="G253" s="84"/>
      <c r="H253" s="84"/>
      <c r="I253" s="84"/>
    </row>
    <row r="254" spans="1:9" x14ac:dyDescent="0.2">
      <c r="A254" s="84"/>
      <c r="B254" s="84"/>
      <c r="C254" s="84"/>
      <c r="D254" s="84"/>
      <c r="E254" s="84"/>
      <c r="F254" s="84"/>
      <c r="G254" s="84"/>
      <c r="H254" s="84"/>
      <c r="I254" s="84"/>
    </row>
    <row r="255" spans="1:9" x14ac:dyDescent="0.2">
      <c r="A255" s="84"/>
      <c r="B255" s="84"/>
      <c r="C255" s="84"/>
      <c r="D255" s="84"/>
      <c r="E255" s="84"/>
      <c r="F255" s="84"/>
      <c r="G255" s="84"/>
      <c r="H255" s="84"/>
      <c r="I255" s="84"/>
    </row>
    <row r="256" spans="1:9" x14ac:dyDescent="0.2">
      <c r="A256" s="84"/>
      <c r="B256" s="84"/>
      <c r="C256" s="84"/>
      <c r="D256" s="84"/>
      <c r="E256" s="84"/>
      <c r="F256" s="84"/>
      <c r="G256" s="84"/>
      <c r="H256" s="84"/>
      <c r="I256" s="84"/>
    </row>
    <row r="257" spans="1:9" x14ac:dyDescent="0.2">
      <c r="A257" s="84"/>
      <c r="B257" s="84"/>
      <c r="C257" s="84"/>
      <c r="D257" s="84"/>
      <c r="E257" s="84"/>
      <c r="F257" s="84"/>
      <c r="G257" s="84"/>
      <c r="H257" s="84"/>
      <c r="I257" s="84"/>
    </row>
    <row r="258" spans="1:9" x14ac:dyDescent="0.2">
      <c r="A258" s="84"/>
      <c r="B258" s="84"/>
      <c r="C258" s="84"/>
      <c r="D258" s="84"/>
      <c r="E258" s="84"/>
      <c r="F258" s="84"/>
      <c r="G258" s="84"/>
      <c r="H258" s="84"/>
      <c r="I258" s="84"/>
    </row>
    <row r="259" spans="1:9" x14ac:dyDescent="0.2">
      <c r="A259" s="84"/>
      <c r="B259" s="84"/>
      <c r="C259" s="84"/>
      <c r="D259" s="84"/>
      <c r="E259" s="84"/>
      <c r="F259" s="84"/>
      <c r="G259" s="84"/>
      <c r="H259" s="84"/>
      <c r="I259" s="84"/>
    </row>
    <row r="260" spans="1:9" x14ac:dyDescent="0.2">
      <c r="A260" s="84"/>
      <c r="B260" s="84"/>
      <c r="C260" s="84"/>
      <c r="D260" s="84"/>
      <c r="E260" s="84"/>
      <c r="F260" s="84"/>
      <c r="G260" s="84"/>
      <c r="H260" s="84"/>
      <c r="I260" s="84"/>
    </row>
    <row r="261" spans="1:9" x14ac:dyDescent="0.2">
      <c r="A261" s="84"/>
      <c r="B261" s="84"/>
      <c r="C261" s="84"/>
      <c r="D261" s="84"/>
      <c r="E261" s="84"/>
      <c r="F261" s="84"/>
      <c r="G261" s="84"/>
      <c r="H261" s="84"/>
      <c r="I261" s="84"/>
    </row>
    <row r="262" spans="1:9" x14ac:dyDescent="0.2">
      <c r="A262" s="84"/>
      <c r="B262" s="84"/>
      <c r="C262" s="84"/>
      <c r="D262" s="84"/>
      <c r="E262" s="84"/>
      <c r="F262" s="84"/>
      <c r="G262" s="84"/>
      <c r="H262" s="84"/>
      <c r="I262" s="84"/>
    </row>
    <row r="263" spans="1:9" x14ac:dyDescent="0.2">
      <c r="A263" s="84"/>
      <c r="B263" s="84"/>
      <c r="C263" s="84"/>
      <c r="D263" s="84"/>
      <c r="E263" s="84"/>
      <c r="F263" s="84"/>
      <c r="G263" s="84"/>
      <c r="H263" s="84"/>
      <c r="I263" s="84"/>
    </row>
    <row r="264" spans="1:9" x14ac:dyDescent="0.2">
      <c r="A264" s="84"/>
      <c r="B264" s="84"/>
      <c r="C264" s="84"/>
      <c r="D264" s="84"/>
      <c r="E264" s="84"/>
      <c r="F264" s="84"/>
      <c r="G264" s="84"/>
      <c r="H264" s="84"/>
      <c r="I264" s="84"/>
    </row>
    <row r="265" spans="1:9" x14ac:dyDescent="0.2">
      <c r="A265" s="84"/>
      <c r="B265" s="84"/>
      <c r="C265" s="84"/>
      <c r="D265" s="84"/>
      <c r="E265" s="84"/>
      <c r="F265" s="84"/>
      <c r="G265" s="84"/>
      <c r="H265" s="84"/>
      <c r="I265" s="84"/>
    </row>
    <row r="266" spans="1:9" x14ac:dyDescent="0.2">
      <c r="A266" s="84"/>
      <c r="B266" s="84"/>
      <c r="C266" s="84"/>
      <c r="D266" s="84"/>
      <c r="E266" s="84"/>
      <c r="F266" s="84"/>
      <c r="G266" s="84"/>
      <c r="H266" s="84"/>
      <c r="I266" s="84"/>
    </row>
    <row r="267" spans="1:9" x14ac:dyDescent="0.2">
      <c r="A267" s="84"/>
      <c r="B267" s="84"/>
      <c r="C267" s="84"/>
      <c r="D267" s="84"/>
      <c r="E267" s="84"/>
      <c r="F267" s="84"/>
      <c r="G267" s="84"/>
      <c r="H267" s="84"/>
      <c r="I267" s="84"/>
    </row>
    <row r="268" spans="1:9" x14ac:dyDescent="0.2">
      <c r="A268" s="84"/>
      <c r="B268" s="84"/>
      <c r="C268" s="84"/>
      <c r="D268" s="84"/>
      <c r="E268" s="84"/>
      <c r="F268" s="84"/>
      <c r="G268" s="84"/>
      <c r="H268" s="84"/>
      <c r="I268" s="84"/>
    </row>
    <row r="269" spans="1:9" x14ac:dyDescent="0.2">
      <c r="A269" s="84"/>
      <c r="B269" s="84"/>
      <c r="C269" s="84"/>
      <c r="D269" s="84"/>
      <c r="E269" s="84"/>
      <c r="F269" s="84"/>
      <c r="G269" s="84"/>
      <c r="H269" s="84"/>
      <c r="I269" s="84"/>
    </row>
    <row r="270" spans="1:9" x14ac:dyDescent="0.2">
      <c r="A270" s="84"/>
      <c r="B270" s="84"/>
      <c r="C270" s="84"/>
      <c r="D270" s="84"/>
      <c r="E270" s="84"/>
      <c r="F270" s="84"/>
      <c r="G270" s="84"/>
      <c r="H270" s="84"/>
      <c r="I270" s="84"/>
    </row>
    <row r="271" spans="1:9" x14ac:dyDescent="0.2">
      <c r="A271" s="84"/>
      <c r="B271" s="84"/>
      <c r="C271" s="84"/>
      <c r="D271" s="84"/>
      <c r="E271" s="84"/>
      <c r="F271" s="84"/>
      <c r="G271" s="84"/>
      <c r="H271" s="84"/>
      <c r="I271" s="84"/>
    </row>
    <row r="272" spans="1:9" x14ac:dyDescent="0.2">
      <c r="A272" s="84"/>
      <c r="B272" s="84"/>
      <c r="C272" s="84"/>
      <c r="D272" s="84"/>
      <c r="E272" s="84"/>
      <c r="F272" s="84"/>
      <c r="G272" s="84"/>
      <c r="H272" s="84"/>
      <c r="I272" s="84"/>
    </row>
    <row r="273" spans="1:9" x14ac:dyDescent="0.2">
      <c r="A273" s="84"/>
      <c r="B273" s="84"/>
      <c r="C273" s="84"/>
      <c r="D273" s="84"/>
      <c r="E273" s="84"/>
      <c r="F273" s="84"/>
      <c r="G273" s="84"/>
      <c r="H273" s="84"/>
      <c r="I273" s="84"/>
    </row>
    <row r="274" spans="1:9" x14ac:dyDescent="0.2">
      <c r="A274" s="84"/>
      <c r="B274" s="84"/>
      <c r="C274" s="84"/>
      <c r="D274" s="84"/>
      <c r="E274" s="84"/>
      <c r="F274" s="84"/>
      <c r="G274" s="84"/>
      <c r="H274" s="84"/>
      <c r="I274" s="84"/>
    </row>
    <row r="275" spans="1:9" x14ac:dyDescent="0.2">
      <c r="A275" s="84"/>
      <c r="B275" s="84"/>
      <c r="C275" s="84"/>
      <c r="D275" s="84"/>
      <c r="E275" s="84"/>
      <c r="F275" s="84"/>
      <c r="G275" s="84"/>
      <c r="H275" s="84"/>
      <c r="I275" s="84"/>
    </row>
    <row r="276" spans="1:9" x14ac:dyDescent="0.2">
      <c r="A276" s="84"/>
      <c r="B276" s="84"/>
      <c r="C276" s="84"/>
      <c r="D276" s="84"/>
      <c r="E276" s="84"/>
      <c r="F276" s="84"/>
      <c r="G276" s="84"/>
      <c r="H276" s="84"/>
      <c r="I276" s="84"/>
    </row>
    <row r="277" spans="1:9" x14ac:dyDescent="0.2">
      <c r="A277" s="84"/>
      <c r="B277" s="84"/>
      <c r="C277" s="84"/>
      <c r="D277" s="84"/>
      <c r="E277" s="84"/>
      <c r="F277" s="84"/>
      <c r="G277" s="84"/>
      <c r="H277" s="84"/>
      <c r="I277" s="84"/>
    </row>
    <row r="278" spans="1:9" x14ac:dyDescent="0.2">
      <c r="A278" s="84"/>
      <c r="B278" s="84"/>
      <c r="C278" s="84"/>
      <c r="D278" s="84"/>
      <c r="E278" s="84"/>
      <c r="F278" s="84"/>
      <c r="G278" s="84"/>
      <c r="H278" s="84"/>
      <c r="I278" s="84"/>
    </row>
    <row r="279" spans="1:9" x14ac:dyDescent="0.2">
      <c r="A279" s="84"/>
      <c r="B279" s="84"/>
      <c r="C279" s="84"/>
      <c r="D279" s="84"/>
      <c r="E279" s="84"/>
      <c r="F279" s="84"/>
      <c r="G279" s="84"/>
      <c r="H279" s="84"/>
      <c r="I279" s="84"/>
    </row>
    <row r="280" spans="1:9" x14ac:dyDescent="0.2">
      <c r="A280" s="84"/>
      <c r="B280" s="84"/>
      <c r="C280" s="84"/>
      <c r="D280" s="84"/>
      <c r="E280" s="84"/>
      <c r="F280" s="84"/>
      <c r="G280" s="84"/>
      <c r="H280" s="84"/>
      <c r="I280" s="84"/>
    </row>
    <row r="281" spans="1:9" x14ac:dyDescent="0.2">
      <c r="A281" s="84"/>
      <c r="B281" s="84"/>
      <c r="C281" s="84"/>
      <c r="D281" s="84"/>
      <c r="E281" s="84"/>
      <c r="F281" s="84"/>
      <c r="G281" s="84"/>
      <c r="H281" s="84"/>
      <c r="I281" s="84"/>
    </row>
    <row r="282" spans="1:9" x14ac:dyDescent="0.2">
      <c r="A282" s="84"/>
      <c r="B282" s="84"/>
      <c r="C282" s="84"/>
      <c r="D282" s="84"/>
      <c r="E282" s="84"/>
      <c r="F282" s="84"/>
      <c r="G282" s="84"/>
      <c r="H282" s="84"/>
      <c r="I282" s="84"/>
    </row>
    <row r="283" spans="1:9" x14ac:dyDescent="0.2">
      <c r="A283" s="84"/>
      <c r="B283" s="84"/>
      <c r="C283" s="84"/>
      <c r="D283" s="84"/>
      <c r="E283" s="84"/>
      <c r="F283" s="84"/>
      <c r="G283" s="84"/>
      <c r="H283" s="84"/>
      <c r="I283" s="84"/>
    </row>
    <row r="284" spans="1:9" x14ac:dyDescent="0.2">
      <c r="A284" s="84"/>
      <c r="B284" s="84"/>
      <c r="C284" s="84"/>
      <c r="D284" s="84"/>
      <c r="E284" s="84"/>
      <c r="F284" s="84"/>
      <c r="G284" s="84"/>
      <c r="H284" s="84"/>
      <c r="I284" s="84"/>
    </row>
    <row r="285" spans="1:9" x14ac:dyDescent="0.2">
      <c r="A285" s="84"/>
      <c r="B285" s="84"/>
      <c r="C285" s="84"/>
      <c r="D285" s="84"/>
      <c r="E285" s="84"/>
      <c r="F285" s="84"/>
      <c r="G285" s="84"/>
      <c r="H285" s="84"/>
      <c r="I285" s="84"/>
    </row>
    <row r="286" spans="1:9" x14ac:dyDescent="0.2">
      <c r="A286" s="84"/>
      <c r="B286" s="84"/>
      <c r="C286" s="84"/>
      <c r="D286" s="84"/>
      <c r="E286" s="84"/>
      <c r="F286" s="84"/>
      <c r="G286" s="84"/>
      <c r="H286" s="84"/>
      <c r="I286" s="84"/>
    </row>
    <row r="287" spans="1:9" x14ac:dyDescent="0.2">
      <c r="A287" s="84"/>
      <c r="B287" s="84"/>
      <c r="C287" s="84"/>
      <c r="D287" s="84"/>
      <c r="E287" s="84"/>
      <c r="F287" s="84"/>
      <c r="G287" s="84"/>
      <c r="H287" s="84"/>
      <c r="I287" s="84"/>
    </row>
    <row r="288" spans="1:9" x14ac:dyDescent="0.2">
      <c r="A288" s="84"/>
      <c r="B288" s="84"/>
      <c r="C288" s="84"/>
      <c r="D288" s="84"/>
      <c r="E288" s="84"/>
      <c r="F288" s="84"/>
      <c r="G288" s="84"/>
      <c r="H288" s="84"/>
      <c r="I288" s="84"/>
    </row>
    <row r="289" spans="1:9" x14ac:dyDescent="0.2">
      <c r="A289" s="84"/>
      <c r="B289" s="84"/>
      <c r="C289" s="84"/>
      <c r="D289" s="84"/>
      <c r="E289" s="84"/>
      <c r="F289" s="84"/>
      <c r="G289" s="84"/>
      <c r="H289" s="84"/>
      <c r="I289" s="84"/>
    </row>
    <row r="290" spans="1:9" x14ac:dyDescent="0.2">
      <c r="A290" s="84"/>
      <c r="B290" s="84"/>
      <c r="C290" s="84"/>
      <c r="D290" s="84"/>
      <c r="E290" s="84"/>
      <c r="F290" s="84"/>
      <c r="G290" s="84"/>
      <c r="H290" s="84"/>
      <c r="I290" s="84"/>
    </row>
    <row r="291" spans="1:9" x14ac:dyDescent="0.2">
      <c r="A291" s="84"/>
      <c r="B291" s="84"/>
      <c r="C291" s="84"/>
      <c r="D291" s="84"/>
      <c r="E291" s="84"/>
      <c r="F291" s="84"/>
      <c r="G291" s="84"/>
      <c r="H291" s="84"/>
      <c r="I291" s="84"/>
    </row>
    <row r="292" spans="1:9" x14ac:dyDescent="0.2">
      <c r="A292" s="84"/>
      <c r="B292" s="84"/>
      <c r="C292" s="84"/>
      <c r="D292" s="84"/>
      <c r="E292" s="84"/>
      <c r="F292" s="84"/>
      <c r="G292" s="84"/>
      <c r="H292" s="84"/>
      <c r="I292" s="84"/>
    </row>
    <row r="293" spans="1:9" x14ac:dyDescent="0.2">
      <c r="A293" s="84"/>
      <c r="B293" s="84"/>
      <c r="C293" s="84"/>
      <c r="D293" s="84"/>
      <c r="E293" s="84"/>
      <c r="F293" s="84"/>
      <c r="G293" s="84"/>
      <c r="H293" s="84"/>
      <c r="I293" s="84"/>
    </row>
    <row r="294" spans="1:9" x14ac:dyDescent="0.2">
      <c r="A294" s="84"/>
      <c r="B294" s="84"/>
      <c r="C294" s="84"/>
      <c r="D294" s="84"/>
      <c r="E294" s="84"/>
      <c r="F294" s="84"/>
      <c r="G294" s="84"/>
      <c r="H294" s="84"/>
      <c r="I294" s="84"/>
    </row>
    <row r="295" spans="1:9" x14ac:dyDescent="0.2">
      <c r="A295" s="84"/>
      <c r="B295" s="84"/>
      <c r="C295" s="84"/>
      <c r="D295" s="84"/>
      <c r="E295" s="84"/>
      <c r="F295" s="84"/>
      <c r="G295" s="84"/>
      <c r="H295" s="84"/>
      <c r="I295" s="84"/>
    </row>
    <row r="296" spans="1:9" x14ac:dyDescent="0.2">
      <c r="A296" s="84"/>
      <c r="B296" s="84"/>
      <c r="C296" s="84"/>
      <c r="D296" s="84"/>
      <c r="E296" s="84"/>
      <c r="F296" s="84"/>
      <c r="G296" s="84"/>
      <c r="H296" s="84"/>
      <c r="I296" s="84"/>
    </row>
    <row r="297" spans="1:9" x14ac:dyDescent="0.2">
      <c r="A297" s="84"/>
      <c r="B297" s="84"/>
      <c r="C297" s="84"/>
      <c r="D297" s="84"/>
      <c r="E297" s="84"/>
      <c r="F297" s="84"/>
      <c r="G297" s="84"/>
      <c r="H297" s="84"/>
      <c r="I297" s="84"/>
    </row>
    <row r="298" spans="1:9" x14ac:dyDescent="0.2">
      <c r="A298" s="84"/>
      <c r="B298" s="84"/>
      <c r="C298" s="84"/>
      <c r="D298" s="84"/>
      <c r="E298" s="84"/>
      <c r="F298" s="84"/>
      <c r="G298" s="84"/>
      <c r="H298" s="84"/>
      <c r="I298" s="84"/>
    </row>
    <row r="299" spans="1:9" x14ac:dyDescent="0.2">
      <c r="A299" s="84"/>
      <c r="B299" s="84"/>
      <c r="C299" s="84"/>
      <c r="D299" s="84"/>
      <c r="E299" s="84"/>
      <c r="F299" s="84"/>
      <c r="G299" s="84"/>
      <c r="H299" s="84"/>
      <c r="I299" s="84"/>
    </row>
  </sheetData>
  <mergeCells count="17">
    <mergeCell ref="A3:I3"/>
    <mergeCell ref="A4:I4"/>
    <mergeCell ref="A5:I5"/>
    <mergeCell ref="L6:O6"/>
    <mergeCell ref="A7:A8"/>
    <mergeCell ref="B7:B8"/>
    <mergeCell ref="C7:C8"/>
    <mergeCell ref="D7:D8"/>
    <mergeCell ref="E7:F7"/>
    <mergeCell ref="G7:H7"/>
    <mergeCell ref="A41:B41"/>
    <mergeCell ref="I7:I8"/>
    <mergeCell ref="O7:P7"/>
    <mergeCell ref="A35:C35"/>
    <mergeCell ref="E35:F35"/>
    <mergeCell ref="A36:B36"/>
    <mergeCell ref="E36:F36"/>
  </mergeCells>
  <printOptions horizontalCentered="1"/>
  <pageMargins left="0.39370078740157483" right="0.39370078740157483" top="0.59055118110236227" bottom="0.39370078740157483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J171"/>
  <sheetViews>
    <sheetView topLeftCell="A26" zoomScale="110" zoomScaleNormal="110" workbookViewId="0">
      <selection activeCell="A8" sqref="A8"/>
    </sheetView>
  </sheetViews>
  <sheetFormatPr defaultRowHeight="12.75" x14ac:dyDescent="0.2"/>
  <cols>
    <col min="1" max="1" width="4.85546875" style="2" customWidth="1"/>
    <col min="2" max="2" width="49.85546875" style="2" customWidth="1"/>
    <col min="3" max="3" width="18.7109375" style="2" customWidth="1"/>
    <col min="4" max="5" width="18" style="2" customWidth="1"/>
    <col min="6" max="6" width="12.140625" style="2" customWidth="1"/>
    <col min="7" max="7" width="14" style="2" customWidth="1"/>
    <col min="8" max="16384" width="9.140625" style="2"/>
  </cols>
  <sheetData>
    <row r="1" spans="1:10" ht="20.25" customHeight="1" x14ac:dyDescent="0.2">
      <c r="A1" s="1"/>
      <c r="B1" s="1"/>
      <c r="C1" s="1"/>
      <c r="D1" s="112" t="s">
        <v>0</v>
      </c>
      <c r="E1" s="112"/>
    </row>
    <row r="2" spans="1:10" ht="20.25" customHeight="1" x14ac:dyDescent="0.2">
      <c r="A2" s="1"/>
      <c r="B2" s="1"/>
      <c r="C2" s="1"/>
      <c r="D2" s="3"/>
      <c r="E2" s="3"/>
    </row>
    <row r="3" spans="1:10" ht="52.5" customHeight="1" x14ac:dyDescent="0.2">
      <c r="A3" s="113" t="s">
        <v>1</v>
      </c>
      <c r="B3" s="113"/>
      <c r="C3" s="113"/>
      <c r="D3" s="113"/>
      <c r="E3" s="113"/>
      <c r="F3" s="1"/>
      <c r="G3" s="4" t="s">
        <v>2</v>
      </c>
      <c r="H3" s="1"/>
      <c r="I3" s="1"/>
      <c r="J3" s="1"/>
    </row>
    <row r="4" spans="1:10" ht="24" customHeight="1" x14ac:dyDescent="0.2">
      <c r="A4" s="114" t="s">
        <v>100</v>
      </c>
      <c r="B4" s="114"/>
      <c r="C4" s="114"/>
      <c r="D4" s="114"/>
      <c r="E4" s="114"/>
      <c r="F4" s="1"/>
      <c r="G4" s="1"/>
      <c r="H4" s="1"/>
      <c r="I4" s="1"/>
      <c r="J4" s="1"/>
    </row>
    <row r="5" spans="1:10" ht="18" customHeight="1" thickBot="1" x14ac:dyDescent="0.25">
      <c r="A5" s="1"/>
      <c r="B5" s="1"/>
      <c r="C5" s="1"/>
      <c r="D5" s="1"/>
      <c r="E5" s="5" t="s">
        <v>3</v>
      </c>
      <c r="F5" s="1"/>
      <c r="G5" s="1"/>
      <c r="H5" s="1"/>
      <c r="I5" s="1"/>
      <c r="J5" s="1"/>
    </row>
    <row r="6" spans="1:10" ht="18" customHeight="1" x14ac:dyDescent="0.2">
      <c r="A6" s="115" t="s">
        <v>4</v>
      </c>
      <c r="B6" s="117" t="s">
        <v>5</v>
      </c>
      <c r="C6" s="117" t="s">
        <v>6</v>
      </c>
      <c r="D6" s="117" t="s">
        <v>7</v>
      </c>
      <c r="E6" s="119" t="s">
        <v>8</v>
      </c>
      <c r="F6" s="1"/>
      <c r="G6" s="1"/>
      <c r="H6" s="1"/>
      <c r="I6" s="1"/>
      <c r="J6" s="1"/>
    </row>
    <row r="7" spans="1:10" ht="27.75" customHeight="1" x14ac:dyDescent="0.2">
      <c r="A7" s="116"/>
      <c r="B7" s="118"/>
      <c r="C7" s="118"/>
      <c r="D7" s="118"/>
      <c r="E7" s="120"/>
      <c r="F7" s="6" t="s">
        <v>9</v>
      </c>
      <c r="G7" s="7" t="s">
        <v>10</v>
      </c>
      <c r="H7" s="1"/>
      <c r="I7" s="1"/>
      <c r="J7" s="1"/>
    </row>
    <row r="8" spans="1:10" ht="24.75" customHeight="1" x14ac:dyDescent="0.2">
      <c r="A8" s="8"/>
      <c r="B8" s="9" t="s">
        <v>11</v>
      </c>
      <c r="C8" s="10" t="s">
        <v>12</v>
      </c>
      <c r="D8" s="11">
        <f>SUM(D9:D13)</f>
        <v>46442</v>
      </c>
      <c r="E8" s="12">
        <f>SUM(E9:E13)</f>
        <v>6509</v>
      </c>
      <c r="F8" s="13">
        <f>E8/D8</f>
        <v>0.14015330950432797</v>
      </c>
      <c r="G8" s="7"/>
      <c r="H8" s="1"/>
      <c r="I8" s="1"/>
      <c r="J8" s="1"/>
    </row>
    <row r="9" spans="1:10" ht="27" customHeight="1" x14ac:dyDescent="0.2">
      <c r="A9" s="14">
        <v>1</v>
      </c>
      <c r="B9" s="15" t="s">
        <v>13</v>
      </c>
      <c r="C9" s="10" t="s">
        <v>12</v>
      </c>
      <c r="D9" s="11">
        <v>12560</v>
      </c>
      <c r="E9" s="16">
        <v>4257</v>
      </c>
      <c r="F9" s="13">
        <f t="shared" ref="F9:F27" si="0">E9/D9</f>
        <v>0.33893312101910827</v>
      </c>
      <c r="G9" s="17">
        <f>E9-D9</f>
        <v>-8303</v>
      </c>
      <c r="H9" s="1"/>
      <c r="I9" s="1"/>
      <c r="J9" s="1"/>
    </row>
    <row r="10" spans="1:10" ht="27" customHeight="1" x14ac:dyDescent="0.2">
      <c r="A10" s="14">
        <v>2</v>
      </c>
      <c r="B10" s="15" t="s">
        <v>14</v>
      </c>
      <c r="C10" s="10" t="s">
        <v>12</v>
      </c>
      <c r="D10" s="11">
        <v>14980</v>
      </c>
      <c r="E10" s="18">
        <v>0</v>
      </c>
      <c r="F10" s="13">
        <f t="shared" si="0"/>
        <v>0</v>
      </c>
      <c r="G10" s="17">
        <f t="shared" ref="G10:G27" si="1">E10-D10</f>
        <v>-14980</v>
      </c>
      <c r="H10" s="1"/>
      <c r="I10" s="1"/>
      <c r="J10" s="1"/>
    </row>
    <row r="11" spans="1:10" ht="27" customHeight="1" x14ac:dyDescent="0.2">
      <c r="A11" s="14">
        <v>3</v>
      </c>
      <c r="B11" s="15" t="s">
        <v>15</v>
      </c>
      <c r="C11" s="10" t="s">
        <v>12</v>
      </c>
      <c r="D11" s="11">
        <v>0</v>
      </c>
      <c r="E11" s="18">
        <v>0</v>
      </c>
      <c r="F11" s="13" t="e">
        <f t="shared" si="0"/>
        <v>#DIV/0!</v>
      </c>
      <c r="G11" s="17">
        <f t="shared" si="1"/>
        <v>0</v>
      </c>
      <c r="H11" s="1"/>
      <c r="I11" s="1"/>
      <c r="J11" s="1"/>
    </row>
    <row r="12" spans="1:10" ht="27" customHeight="1" x14ac:dyDescent="0.2">
      <c r="A12" s="14">
        <v>4</v>
      </c>
      <c r="B12" s="15" t="s">
        <v>16</v>
      </c>
      <c r="C12" s="10" t="s">
        <v>12</v>
      </c>
      <c r="D12" s="11">
        <v>1000</v>
      </c>
      <c r="E12" s="16">
        <v>53</v>
      </c>
      <c r="F12" s="13">
        <f t="shared" si="0"/>
        <v>5.2999999999999999E-2</v>
      </c>
      <c r="G12" s="17">
        <f t="shared" si="1"/>
        <v>-947</v>
      </c>
      <c r="H12" s="1"/>
      <c r="I12" s="1"/>
      <c r="J12" s="1"/>
    </row>
    <row r="13" spans="1:10" ht="25.5" customHeight="1" x14ac:dyDescent="0.2">
      <c r="A13" s="14">
        <v>6</v>
      </c>
      <c r="B13" s="15" t="s">
        <v>17</v>
      </c>
      <c r="C13" s="10" t="s">
        <v>12</v>
      </c>
      <c r="D13" s="11">
        <f>SUM(D14:D25)</f>
        <v>17902</v>
      </c>
      <c r="E13" s="12">
        <f>SUM(E14:E25)</f>
        <v>2199</v>
      </c>
      <c r="F13" s="13">
        <f t="shared" si="0"/>
        <v>0.12283543738129818</v>
      </c>
      <c r="G13" s="17">
        <f t="shared" si="1"/>
        <v>-15703</v>
      </c>
      <c r="H13" s="1"/>
      <c r="I13" s="1"/>
      <c r="J13" s="1"/>
    </row>
    <row r="14" spans="1:10" ht="25.5" customHeight="1" x14ac:dyDescent="0.2">
      <c r="A14" s="19" t="s">
        <v>18</v>
      </c>
      <c r="B14" s="20" t="s">
        <v>19</v>
      </c>
      <c r="C14" s="21"/>
      <c r="D14" s="22">
        <v>900</v>
      </c>
      <c r="E14" s="23">
        <v>91</v>
      </c>
      <c r="F14" s="13">
        <f t="shared" si="0"/>
        <v>0.10111111111111111</v>
      </c>
      <c r="G14" s="17">
        <f t="shared" si="1"/>
        <v>-809</v>
      </c>
      <c r="H14" s="1"/>
      <c r="I14" s="1"/>
      <c r="J14" s="1"/>
    </row>
    <row r="15" spans="1:10" ht="25.5" customHeight="1" x14ac:dyDescent="0.2">
      <c r="A15" s="19" t="s">
        <v>20</v>
      </c>
      <c r="B15" s="20" t="s">
        <v>21</v>
      </c>
      <c r="C15" s="21"/>
      <c r="D15" s="22">
        <v>350</v>
      </c>
      <c r="E15" s="23">
        <v>33</v>
      </c>
      <c r="F15" s="13">
        <f t="shared" si="0"/>
        <v>9.4285714285714292E-2</v>
      </c>
      <c r="G15" s="17">
        <f t="shared" si="1"/>
        <v>-317</v>
      </c>
      <c r="H15" s="1"/>
      <c r="I15" s="1"/>
      <c r="J15" s="1"/>
    </row>
    <row r="16" spans="1:10" ht="25.5" customHeight="1" x14ac:dyDescent="0.2">
      <c r="A16" s="19" t="s">
        <v>22</v>
      </c>
      <c r="B16" s="20" t="s">
        <v>102</v>
      </c>
      <c r="C16" s="21"/>
      <c r="D16" s="22">
        <v>3745</v>
      </c>
      <c r="E16" s="23">
        <v>322</v>
      </c>
      <c r="F16" s="13">
        <f t="shared" si="0"/>
        <v>8.5981308411214957E-2</v>
      </c>
      <c r="G16" s="17">
        <f t="shared" si="1"/>
        <v>-3423</v>
      </c>
      <c r="H16" s="1"/>
      <c r="I16" s="1"/>
      <c r="J16" s="1"/>
    </row>
    <row r="17" spans="1:10" ht="25.5" customHeight="1" x14ac:dyDescent="0.2">
      <c r="A17" s="19" t="s">
        <v>23</v>
      </c>
      <c r="B17" s="20" t="s">
        <v>24</v>
      </c>
      <c r="C17" s="21"/>
      <c r="D17" s="22">
        <v>1000</v>
      </c>
      <c r="E17" s="23">
        <v>108</v>
      </c>
      <c r="F17" s="13">
        <f t="shared" si="0"/>
        <v>0.108</v>
      </c>
      <c r="G17" s="17">
        <f t="shared" si="1"/>
        <v>-892</v>
      </c>
      <c r="H17" s="1"/>
      <c r="I17" s="1"/>
      <c r="J17" s="1"/>
    </row>
    <row r="18" spans="1:10" ht="25.5" customHeight="1" x14ac:dyDescent="0.2">
      <c r="A18" s="19" t="s">
        <v>25</v>
      </c>
      <c r="B18" s="20" t="s">
        <v>26</v>
      </c>
      <c r="C18" s="21"/>
      <c r="D18" s="22">
        <v>2000</v>
      </c>
      <c r="E18" s="23">
        <v>381</v>
      </c>
      <c r="F18" s="13">
        <f t="shared" si="0"/>
        <v>0.1905</v>
      </c>
      <c r="G18" s="17">
        <f t="shared" si="1"/>
        <v>-1619</v>
      </c>
      <c r="H18" s="1"/>
      <c r="I18" s="1"/>
      <c r="J18" s="1"/>
    </row>
    <row r="19" spans="1:10" ht="25.5" customHeight="1" x14ac:dyDescent="0.2">
      <c r="A19" s="19" t="s">
        <v>27</v>
      </c>
      <c r="B19" s="20" t="s">
        <v>28</v>
      </c>
      <c r="C19" s="21"/>
      <c r="D19" s="22">
        <v>2000</v>
      </c>
      <c r="E19" s="23">
        <v>137</v>
      </c>
      <c r="F19" s="13">
        <f t="shared" si="0"/>
        <v>6.8500000000000005E-2</v>
      </c>
      <c r="G19" s="17">
        <f t="shared" si="1"/>
        <v>-1863</v>
      </c>
      <c r="H19" s="1"/>
      <c r="I19" s="1"/>
      <c r="J19" s="1"/>
    </row>
    <row r="20" spans="1:10" ht="25.5" customHeight="1" x14ac:dyDescent="0.2">
      <c r="A20" s="19" t="s">
        <v>29</v>
      </c>
      <c r="B20" s="20" t="s">
        <v>30</v>
      </c>
      <c r="C20" s="21"/>
      <c r="D20" s="22">
        <v>1240</v>
      </c>
      <c r="E20" s="23">
        <v>153</v>
      </c>
      <c r="F20" s="13">
        <f t="shared" si="0"/>
        <v>0.12338709677419354</v>
      </c>
      <c r="G20" s="17">
        <f t="shared" si="1"/>
        <v>-1087</v>
      </c>
      <c r="H20" s="1"/>
      <c r="I20" s="1"/>
      <c r="J20" s="1"/>
    </row>
    <row r="21" spans="1:10" ht="25.5" customHeight="1" x14ac:dyDescent="0.2">
      <c r="A21" s="19" t="s">
        <v>31</v>
      </c>
      <c r="B21" s="20" t="s">
        <v>32</v>
      </c>
      <c r="C21" s="21"/>
      <c r="D21" s="22">
        <v>1200</v>
      </c>
      <c r="E21" s="23">
        <v>25</v>
      </c>
      <c r="F21" s="13">
        <f t="shared" si="0"/>
        <v>2.0833333333333332E-2</v>
      </c>
      <c r="G21" s="17">
        <f t="shared" si="1"/>
        <v>-1175</v>
      </c>
      <c r="H21" s="1"/>
      <c r="I21" s="1"/>
      <c r="J21" s="1"/>
    </row>
    <row r="22" spans="1:10" ht="25.5" customHeight="1" x14ac:dyDescent="0.2">
      <c r="A22" s="19" t="s">
        <v>33</v>
      </c>
      <c r="B22" s="20" t="s">
        <v>34</v>
      </c>
      <c r="C22" s="21"/>
      <c r="D22" s="22">
        <v>400</v>
      </c>
      <c r="E22" s="23">
        <v>46</v>
      </c>
      <c r="F22" s="13">
        <f t="shared" si="0"/>
        <v>0.115</v>
      </c>
      <c r="G22" s="17">
        <f t="shared" si="1"/>
        <v>-354</v>
      </c>
      <c r="H22" s="1"/>
      <c r="I22" s="1"/>
      <c r="J22" s="1"/>
    </row>
    <row r="23" spans="1:10" ht="25.5" customHeight="1" x14ac:dyDescent="0.2">
      <c r="A23" s="19" t="s">
        <v>35</v>
      </c>
      <c r="B23" s="20" t="s">
        <v>36</v>
      </c>
      <c r="C23" s="21"/>
      <c r="D23" s="22">
        <v>1067</v>
      </c>
      <c r="E23" s="23">
        <v>118</v>
      </c>
      <c r="F23" s="13">
        <f t="shared" si="0"/>
        <v>0.1105904404873477</v>
      </c>
      <c r="G23" s="17">
        <f t="shared" si="1"/>
        <v>-949</v>
      </c>
      <c r="H23" s="1"/>
      <c r="I23" s="1"/>
      <c r="J23" s="1"/>
    </row>
    <row r="24" spans="1:10" ht="25.5" customHeight="1" x14ac:dyDescent="0.2">
      <c r="A24" s="19" t="s">
        <v>37</v>
      </c>
      <c r="B24" s="20" t="s">
        <v>38</v>
      </c>
      <c r="C24" s="21"/>
      <c r="D24" s="22">
        <v>3000</v>
      </c>
      <c r="E24" s="23">
        <v>0</v>
      </c>
      <c r="F24" s="13">
        <f t="shared" si="0"/>
        <v>0</v>
      </c>
      <c r="G24" s="17">
        <f t="shared" si="1"/>
        <v>-3000</v>
      </c>
      <c r="H24" s="1"/>
      <c r="I24" s="1"/>
      <c r="J24" s="1"/>
    </row>
    <row r="25" spans="1:10" ht="25.5" customHeight="1" x14ac:dyDescent="0.2">
      <c r="A25" s="19" t="s">
        <v>39</v>
      </c>
      <c r="B25" s="20" t="s">
        <v>40</v>
      </c>
      <c r="C25" s="21"/>
      <c r="D25" s="22">
        <v>1000</v>
      </c>
      <c r="E25" s="23">
        <v>785</v>
      </c>
      <c r="F25" s="13">
        <f t="shared" si="0"/>
        <v>0.78500000000000003</v>
      </c>
      <c r="G25" s="17">
        <f t="shared" si="1"/>
        <v>-215</v>
      </c>
      <c r="H25" s="1"/>
      <c r="I25" s="1"/>
      <c r="J25" s="1"/>
    </row>
    <row r="26" spans="1:10" ht="28.5" x14ac:dyDescent="0.2">
      <c r="A26" s="14"/>
      <c r="B26" s="24" t="s">
        <v>41</v>
      </c>
      <c r="C26" s="10" t="s">
        <v>12</v>
      </c>
      <c r="D26" s="11">
        <v>58000</v>
      </c>
      <c r="E26" s="12">
        <v>8803</v>
      </c>
      <c r="F26" s="13">
        <f t="shared" si="0"/>
        <v>0.15177586206896551</v>
      </c>
      <c r="G26" s="17">
        <f t="shared" si="1"/>
        <v>-49197</v>
      </c>
      <c r="H26" s="1"/>
      <c r="I26" s="1"/>
      <c r="J26" s="1"/>
    </row>
    <row r="27" spans="1:10" ht="19.5" customHeight="1" thickBot="1" x14ac:dyDescent="0.25">
      <c r="A27" s="25"/>
      <c r="B27" s="26" t="s">
        <v>42</v>
      </c>
      <c r="C27" s="27"/>
      <c r="D27" s="28">
        <f>D8+D26</f>
        <v>104442</v>
      </c>
      <c r="E27" s="29">
        <f>E8+E26</f>
        <v>15312</v>
      </c>
      <c r="F27" s="13">
        <f t="shared" si="0"/>
        <v>0.14660768656287701</v>
      </c>
      <c r="G27" s="17">
        <f t="shared" si="1"/>
        <v>-89130</v>
      </c>
      <c r="H27" s="1"/>
      <c r="I27" s="1"/>
      <c r="J27" s="1"/>
    </row>
    <row r="28" spans="1:10" x14ac:dyDescent="0.2">
      <c r="A28" s="30"/>
      <c r="B28" s="30"/>
      <c r="C28" s="30"/>
      <c r="D28" s="31"/>
      <c r="E28" s="31"/>
      <c r="F28" s="6"/>
      <c r="G28" s="6"/>
      <c r="H28" s="1"/>
      <c r="I28" s="1"/>
      <c r="J28" s="1"/>
    </row>
    <row r="29" spans="1:10" x14ac:dyDescent="0.2">
      <c r="A29" s="30"/>
      <c r="B29" s="30"/>
      <c r="C29" s="30"/>
      <c r="D29" s="31"/>
      <c r="E29" s="31"/>
      <c r="F29" s="6"/>
      <c r="G29" s="6"/>
      <c r="H29" s="1"/>
      <c r="I29" s="1"/>
      <c r="J29" s="1"/>
    </row>
    <row r="30" spans="1:10" x14ac:dyDescent="0.2">
      <c r="A30" s="30"/>
      <c r="B30" s="30"/>
      <c r="C30" s="30"/>
      <c r="D30" s="31"/>
      <c r="E30" s="31"/>
      <c r="F30" s="6"/>
      <c r="G30" s="6"/>
      <c r="H30" s="1"/>
      <c r="I30" s="1"/>
      <c r="J30" s="1"/>
    </row>
    <row r="31" spans="1:10" ht="16.5" customHeight="1" x14ac:dyDescent="0.2">
      <c r="A31" s="32" t="s">
        <v>101</v>
      </c>
      <c r="B31" s="30"/>
      <c r="C31" s="30"/>
      <c r="D31" s="31"/>
      <c r="E31" s="31"/>
      <c r="F31" s="6"/>
      <c r="G31" s="6"/>
      <c r="H31" s="1"/>
      <c r="I31" s="1"/>
      <c r="J31" s="1"/>
    </row>
    <row r="32" spans="1:10" ht="32.25" customHeight="1" x14ac:dyDescent="0.25">
      <c r="A32" s="109" t="s">
        <v>43</v>
      </c>
      <c r="B32" s="109"/>
      <c r="C32" s="33" t="s">
        <v>44</v>
      </c>
      <c r="D32" s="34"/>
      <c r="E32" s="35"/>
      <c r="F32" s="36"/>
      <c r="G32" s="1"/>
      <c r="H32" s="1"/>
      <c r="I32" s="1"/>
      <c r="J32" s="1"/>
    </row>
    <row r="33" spans="1:10" ht="15.75" x14ac:dyDescent="0.2">
      <c r="A33" s="110" t="s">
        <v>45</v>
      </c>
      <c r="B33" s="110"/>
      <c r="C33" s="37" t="s">
        <v>46</v>
      </c>
      <c r="D33" s="37" t="s">
        <v>47</v>
      </c>
      <c r="E33" s="35"/>
      <c r="F33" s="37"/>
      <c r="G33" s="1"/>
      <c r="H33" s="1"/>
      <c r="I33" s="1"/>
      <c r="J33" s="1"/>
    </row>
    <row r="34" spans="1:10" ht="42" customHeight="1" x14ac:dyDescent="0.2">
      <c r="A34" s="38"/>
      <c r="B34" s="38"/>
      <c r="C34" s="35"/>
      <c r="D34" s="35"/>
      <c r="E34" s="35"/>
      <c r="F34" s="35"/>
      <c r="G34" s="1"/>
      <c r="H34" s="1"/>
      <c r="I34" s="1"/>
      <c r="J34" s="1"/>
    </row>
    <row r="35" spans="1:10" ht="15.75" x14ac:dyDescent="0.2">
      <c r="A35" s="111" t="s">
        <v>48</v>
      </c>
      <c r="B35" s="111"/>
      <c r="C35" s="34"/>
      <c r="D35" s="36"/>
      <c r="E35" s="35"/>
      <c r="F35" s="35"/>
      <c r="G35" s="1"/>
      <c r="H35" s="1"/>
      <c r="I35" s="1"/>
      <c r="J35" s="1"/>
    </row>
    <row r="36" spans="1:10" ht="15.75" x14ac:dyDescent="0.2">
      <c r="A36" s="95" t="s">
        <v>49</v>
      </c>
      <c r="B36" s="95"/>
      <c r="C36" s="37" t="s">
        <v>47</v>
      </c>
      <c r="D36" s="37"/>
      <c r="E36" s="35"/>
      <c r="F36" s="35"/>
      <c r="G36" s="1"/>
      <c r="H36" s="1"/>
      <c r="I36" s="1"/>
      <c r="J36" s="1"/>
    </row>
    <row r="37" spans="1:10" x14ac:dyDescent="0.2">
      <c r="A37" s="1"/>
      <c r="B37" s="1"/>
      <c r="C37" s="1"/>
      <c r="D37" s="1"/>
      <c r="E37" s="1"/>
      <c r="F37" s="1"/>
      <c r="G37" s="1"/>
      <c r="H37" s="1"/>
      <c r="I37" s="1"/>
      <c r="J37" s="1"/>
    </row>
    <row r="38" spans="1:10" x14ac:dyDescent="0.2">
      <c r="A38" s="1"/>
      <c r="B38" s="1"/>
      <c r="C38" s="1"/>
      <c r="D38" s="1"/>
      <c r="E38" s="1"/>
      <c r="F38" s="1"/>
      <c r="G38" s="1"/>
      <c r="H38" s="1"/>
      <c r="I38" s="1"/>
      <c r="J38" s="1"/>
    </row>
    <row r="39" spans="1:10" x14ac:dyDescent="0.2">
      <c r="A39" s="1"/>
      <c r="B39" s="1"/>
      <c r="C39" s="1"/>
      <c r="D39" s="1"/>
      <c r="E39" s="1"/>
      <c r="F39" s="1"/>
      <c r="G39" s="1"/>
      <c r="H39" s="1"/>
      <c r="I39" s="1"/>
      <c r="J39" s="1"/>
    </row>
    <row r="40" spans="1:10" x14ac:dyDescent="0.2">
      <c r="A40" s="1"/>
      <c r="B40" s="1"/>
      <c r="C40" s="1"/>
      <c r="D40" s="1"/>
      <c r="E40" s="1"/>
      <c r="F40" s="1"/>
      <c r="G40" s="1"/>
      <c r="H40" s="1"/>
      <c r="I40" s="1"/>
      <c r="J40" s="1"/>
    </row>
    <row r="41" spans="1:10" x14ac:dyDescent="0.2">
      <c r="A41" s="1"/>
      <c r="B41" s="1"/>
      <c r="C41" s="1"/>
      <c r="D41" s="1"/>
      <c r="E41" s="1"/>
      <c r="F41" s="1"/>
      <c r="G41" s="1"/>
      <c r="H41" s="1"/>
      <c r="I41" s="1"/>
      <c r="J41" s="1"/>
    </row>
    <row r="42" spans="1:10" x14ac:dyDescent="0.2">
      <c r="A42" s="1"/>
      <c r="B42" s="1"/>
      <c r="C42" s="1"/>
      <c r="D42" s="1"/>
      <c r="E42" s="1"/>
      <c r="F42" s="1"/>
      <c r="G42" s="1"/>
      <c r="H42" s="1"/>
      <c r="I42" s="1"/>
      <c r="J42" s="1"/>
    </row>
    <row r="43" spans="1:10" x14ac:dyDescent="0.2">
      <c r="A43" s="1"/>
      <c r="B43" s="1"/>
      <c r="C43" s="1"/>
      <c r="D43" s="1"/>
      <c r="E43" s="1"/>
      <c r="F43" s="1"/>
      <c r="G43" s="1"/>
      <c r="H43" s="1"/>
      <c r="I43" s="1"/>
      <c r="J43" s="1"/>
    </row>
    <row r="44" spans="1:10" x14ac:dyDescent="0.2">
      <c r="A44" s="1"/>
      <c r="B44" s="1"/>
      <c r="C44" s="1"/>
      <c r="D44" s="1"/>
      <c r="E44" s="1"/>
      <c r="F44" s="1"/>
      <c r="G44" s="1"/>
      <c r="H44" s="1"/>
      <c r="I44" s="1"/>
      <c r="J44" s="1"/>
    </row>
    <row r="45" spans="1:10" x14ac:dyDescent="0.2">
      <c r="A45" s="1"/>
      <c r="B45" s="1"/>
      <c r="C45" s="1"/>
      <c r="D45" s="1"/>
      <c r="E45" s="1"/>
      <c r="F45" s="1"/>
      <c r="G45" s="1"/>
      <c r="H45" s="1"/>
      <c r="I45" s="1"/>
      <c r="J45" s="1"/>
    </row>
    <row r="46" spans="1:10" x14ac:dyDescent="0.2">
      <c r="A46" s="1"/>
      <c r="B46" s="1"/>
      <c r="C46" s="1"/>
      <c r="D46" s="1"/>
      <c r="E46" s="1"/>
      <c r="F46" s="1"/>
      <c r="G46" s="1"/>
      <c r="H46" s="1"/>
      <c r="I46" s="1"/>
      <c r="J46" s="1"/>
    </row>
    <row r="47" spans="1:10" x14ac:dyDescent="0.2">
      <c r="A47" s="1"/>
      <c r="B47" s="1"/>
      <c r="C47" s="1"/>
      <c r="D47" s="1"/>
      <c r="E47" s="1"/>
      <c r="F47" s="1"/>
      <c r="G47" s="1"/>
      <c r="H47" s="1"/>
      <c r="I47" s="1"/>
      <c r="J47" s="1"/>
    </row>
    <row r="48" spans="1:10" x14ac:dyDescent="0.2">
      <c r="A48" s="1"/>
      <c r="B48" s="1"/>
      <c r="C48" s="1"/>
      <c r="D48" s="1"/>
      <c r="E48" s="1"/>
      <c r="F48" s="1"/>
      <c r="G48" s="1"/>
      <c r="H48" s="1"/>
      <c r="I48" s="1"/>
      <c r="J48" s="1"/>
    </row>
    <row r="49" spans="1:10" x14ac:dyDescent="0.2">
      <c r="A49" s="1"/>
      <c r="B49" s="1"/>
      <c r="C49" s="1"/>
      <c r="D49" s="1"/>
      <c r="E49" s="1"/>
      <c r="F49" s="1"/>
      <c r="G49" s="1"/>
      <c r="H49" s="1"/>
      <c r="I49" s="1"/>
      <c r="J49" s="1"/>
    </row>
    <row r="50" spans="1:10" x14ac:dyDescent="0.2">
      <c r="A50" s="1"/>
      <c r="B50" s="1"/>
      <c r="C50" s="1"/>
      <c r="D50" s="1"/>
      <c r="E50" s="1"/>
      <c r="F50" s="1"/>
      <c r="G50" s="1"/>
      <c r="H50" s="1"/>
      <c r="I50" s="1"/>
      <c r="J50" s="1"/>
    </row>
    <row r="51" spans="1:10" x14ac:dyDescent="0.2">
      <c r="A51" s="1"/>
      <c r="B51" s="1"/>
      <c r="C51" s="1"/>
      <c r="D51" s="1"/>
      <c r="E51" s="1"/>
      <c r="F51" s="1"/>
      <c r="G51" s="1"/>
      <c r="H51" s="1"/>
      <c r="I51" s="1"/>
      <c r="J51" s="1"/>
    </row>
    <row r="52" spans="1:10" x14ac:dyDescent="0.2">
      <c r="A52" s="1"/>
      <c r="B52" s="1"/>
      <c r="C52" s="1"/>
      <c r="D52" s="1"/>
      <c r="E52" s="1"/>
      <c r="F52" s="1"/>
      <c r="G52" s="1"/>
      <c r="H52" s="1"/>
      <c r="I52" s="1"/>
      <c r="J52" s="1"/>
    </row>
    <row r="53" spans="1:10" x14ac:dyDescent="0.2">
      <c r="A53" s="1"/>
      <c r="B53" s="1"/>
      <c r="C53" s="1"/>
      <c r="D53" s="1"/>
      <c r="E53" s="1"/>
      <c r="F53" s="1"/>
      <c r="G53" s="1"/>
      <c r="H53" s="1"/>
      <c r="I53" s="1"/>
      <c r="J53" s="1"/>
    </row>
    <row r="54" spans="1:10" x14ac:dyDescent="0.2">
      <c r="A54" s="1"/>
      <c r="B54" s="1"/>
      <c r="C54" s="1"/>
      <c r="D54" s="1"/>
      <c r="E54" s="1"/>
      <c r="F54" s="1"/>
      <c r="G54" s="1"/>
      <c r="H54" s="1"/>
      <c r="I54" s="1"/>
      <c r="J54" s="1"/>
    </row>
    <row r="55" spans="1:10" x14ac:dyDescent="0.2">
      <c r="A55" s="1"/>
      <c r="B55" s="1"/>
      <c r="C55" s="1"/>
      <c r="D55" s="1"/>
      <c r="E55" s="1"/>
      <c r="F55" s="1"/>
      <c r="G55" s="1"/>
      <c r="H55" s="1"/>
      <c r="I55" s="1"/>
      <c r="J55" s="1"/>
    </row>
    <row r="56" spans="1:10" x14ac:dyDescent="0.2">
      <c r="A56" s="1"/>
      <c r="B56" s="1"/>
      <c r="C56" s="1"/>
      <c r="D56" s="1"/>
      <c r="E56" s="1"/>
      <c r="F56" s="1"/>
      <c r="G56" s="1"/>
      <c r="H56" s="1"/>
      <c r="I56" s="1"/>
      <c r="J56" s="1"/>
    </row>
    <row r="57" spans="1:10" x14ac:dyDescent="0.2">
      <c r="A57" s="1"/>
      <c r="B57" s="1"/>
      <c r="C57" s="1"/>
      <c r="D57" s="1"/>
      <c r="E57" s="1"/>
      <c r="F57" s="1"/>
      <c r="G57" s="1"/>
      <c r="H57" s="1"/>
      <c r="I57" s="1"/>
      <c r="J57" s="1"/>
    </row>
    <row r="58" spans="1:10" x14ac:dyDescent="0.2">
      <c r="A58" s="1"/>
      <c r="B58" s="1"/>
      <c r="C58" s="1"/>
      <c r="D58" s="1"/>
      <c r="E58" s="1"/>
      <c r="F58" s="1"/>
      <c r="G58" s="1"/>
      <c r="H58" s="1"/>
      <c r="I58" s="1"/>
      <c r="J58" s="1"/>
    </row>
    <row r="59" spans="1:10" x14ac:dyDescent="0.2">
      <c r="A59" s="1"/>
      <c r="B59" s="1"/>
      <c r="C59" s="1"/>
      <c r="D59" s="1"/>
      <c r="E59" s="1"/>
      <c r="F59" s="1"/>
      <c r="G59" s="1"/>
      <c r="H59" s="1"/>
      <c r="I59" s="1"/>
      <c r="J59" s="1"/>
    </row>
    <row r="60" spans="1:10" x14ac:dyDescent="0.2">
      <c r="A60" s="1"/>
      <c r="B60" s="1"/>
      <c r="C60" s="1"/>
      <c r="D60" s="1"/>
      <c r="E60" s="1"/>
      <c r="F60" s="1"/>
      <c r="G60" s="1"/>
      <c r="H60" s="1"/>
      <c r="I60" s="1"/>
      <c r="J60" s="1"/>
    </row>
    <row r="61" spans="1:10" x14ac:dyDescent="0.2">
      <c r="A61" s="1"/>
      <c r="B61" s="1"/>
      <c r="C61" s="1"/>
      <c r="D61" s="1"/>
      <c r="E61" s="1"/>
      <c r="F61" s="1"/>
      <c r="G61" s="1"/>
      <c r="H61" s="1"/>
      <c r="I61" s="1"/>
      <c r="J61" s="1"/>
    </row>
    <row r="62" spans="1:10" x14ac:dyDescent="0.2">
      <c r="A62" s="1"/>
      <c r="B62" s="1"/>
      <c r="C62" s="1"/>
      <c r="D62" s="1"/>
      <c r="E62" s="1"/>
      <c r="F62" s="1"/>
      <c r="G62" s="1"/>
      <c r="H62" s="1"/>
      <c r="I62" s="1"/>
      <c r="J62" s="1"/>
    </row>
    <row r="63" spans="1:10" x14ac:dyDescent="0.2">
      <c r="A63" s="1"/>
      <c r="B63" s="1"/>
      <c r="C63" s="1"/>
      <c r="D63" s="1"/>
      <c r="E63" s="1"/>
      <c r="F63" s="1"/>
      <c r="G63" s="1"/>
      <c r="H63" s="1"/>
      <c r="I63" s="1"/>
      <c r="J63" s="1"/>
    </row>
    <row r="64" spans="1:10" x14ac:dyDescent="0.2">
      <c r="A64" s="1"/>
      <c r="B64" s="1"/>
      <c r="C64" s="1"/>
      <c r="D64" s="1"/>
      <c r="E64" s="1"/>
      <c r="F64" s="1"/>
      <c r="G64" s="1"/>
      <c r="H64" s="1"/>
      <c r="I64" s="1"/>
      <c r="J64" s="1"/>
    </row>
    <row r="65" spans="1:10" x14ac:dyDescent="0.2">
      <c r="A65" s="1"/>
      <c r="B65" s="1"/>
      <c r="C65" s="1"/>
      <c r="D65" s="1"/>
      <c r="E65" s="1"/>
      <c r="F65" s="1"/>
      <c r="G65" s="1"/>
      <c r="H65" s="1"/>
      <c r="I65" s="1"/>
      <c r="J65" s="1"/>
    </row>
    <row r="66" spans="1:10" x14ac:dyDescent="0.2">
      <c r="A66" s="1"/>
      <c r="B66" s="1"/>
      <c r="C66" s="1"/>
      <c r="D66" s="1"/>
      <c r="E66" s="1"/>
      <c r="F66" s="1"/>
      <c r="G66" s="1"/>
      <c r="H66" s="1"/>
      <c r="I66" s="1"/>
      <c r="J66" s="1"/>
    </row>
    <row r="67" spans="1:10" x14ac:dyDescent="0.2">
      <c r="A67" s="1"/>
      <c r="B67" s="1"/>
      <c r="C67" s="1"/>
      <c r="D67" s="1"/>
      <c r="E67" s="1"/>
      <c r="F67" s="1"/>
      <c r="G67" s="1"/>
      <c r="H67" s="1"/>
      <c r="I67" s="1"/>
      <c r="J67" s="1"/>
    </row>
    <row r="68" spans="1:10" x14ac:dyDescent="0.2">
      <c r="A68" s="1"/>
      <c r="B68" s="1"/>
      <c r="C68" s="1"/>
      <c r="D68" s="1"/>
      <c r="E68" s="1"/>
      <c r="F68" s="1"/>
      <c r="G68" s="1"/>
      <c r="H68" s="1"/>
      <c r="I68" s="1"/>
      <c r="J68" s="1"/>
    </row>
    <row r="69" spans="1:10" x14ac:dyDescent="0.2">
      <c r="A69" s="1"/>
      <c r="B69" s="1"/>
      <c r="C69" s="1"/>
      <c r="D69" s="1"/>
      <c r="E69" s="1"/>
      <c r="F69" s="1"/>
      <c r="G69" s="1"/>
      <c r="H69" s="1"/>
      <c r="I69" s="1"/>
      <c r="J69" s="1"/>
    </row>
    <row r="70" spans="1:10" x14ac:dyDescent="0.2">
      <c r="A70" s="1"/>
      <c r="B70" s="1"/>
      <c r="C70" s="1"/>
      <c r="D70" s="1"/>
      <c r="E70" s="1"/>
      <c r="F70" s="1"/>
      <c r="G70" s="1"/>
      <c r="H70" s="1"/>
      <c r="I70" s="1"/>
      <c r="J70" s="1"/>
    </row>
    <row r="71" spans="1:10" x14ac:dyDescent="0.2">
      <c r="A71" s="1"/>
      <c r="B71" s="1"/>
      <c r="C71" s="1"/>
      <c r="D71" s="1"/>
      <c r="E71" s="1"/>
      <c r="F71" s="1"/>
      <c r="G71" s="1"/>
      <c r="H71" s="1"/>
      <c r="I71" s="1"/>
      <c r="J71" s="1"/>
    </row>
    <row r="72" spans="1:10" x14ac:dyDescent="0.2">
      <c r="A72" s="1"/>
      <c r="B72" s="1"/>
      <c r="C72" s="1"/>
      <c r="D72" s="1"/>
      <c r="E72" s="1"/>
      <c r="F72" s="1"/>
      <c r="G72" s="1"/>
      <c r="H72" s="1"/>
      <c r="I72" s="1"/>
      <c r="J72" s="1"/>
    </row>
    <row r="73" spans="1:10" x14ac:dyDescent="0.2">
      <c r="A73" s="1"/>
      <c r="B73" s="1"/>
      <c r="C73" s="1"/>
      <c r="D73" s="1"/>
      <c r="E73" s="1"/>
      <c r="F73" s="1"/>
      <c r="G73" s="1"/>
      <c r="H73" s="1"/>
      <c r="I73" s="1"/>
      <c r="J73" s="1"/>
    </row>
    <row r="74" spans="1:10" x14ac:dyDescent="0.2">
      <c r="A74" s="1"/>
      <c r="B74" s="1"/>
      <c r="C74" s="1"/>
      <c r="D74" s="1"/>
      <c r="E74" s="1"/>
      <c r="F74" s="1"/>
      <c r="G74" s="1"/>
      <c r="H74" s="1"/>
      <c r="I74" s="1"/>
      <c r="J74" s="1"/>
    </row>
    <row r="75" spans="1:10" x14ac:dyDescent="0.2">
      <c r="A75" s="1"/>
      <c r="B75" s="1"/>
      <c r="C75" s="1"/>
      <c r="D75" s="1"/>
      <c r="E75" s="1"/>
      <c r="F75" s="1"/>
      <c r="G75" s="1"/>
      <c r="H75" s="1"/>
      <c r="I75" s="1"/>
      <c r="J75" s="1"/>
    </row>
    <row r="76" spans="1:10" x14ac:dyDescent="0.2">
      <c r="A76" s="1"/>
      <c r="B76" s="1"/>
      <c r="C76" s="1"/>
      <c r="D76" s="1"/>
      <c r="E76" s="1"/>
      <c r="F76" s="1"/>
      <c r="G76" s="1"/>
      <c r="H76" s="1"/>
      <c r="I76" s="1"/>
      <c r="J76" s="1"/>
    </row>
    <row r="77" spans="1:10" x14ac:dyDescent="0.2">
      <c r="A77" s="1"/>
      <c r="B77" s="1"/>
      <c r="C77" s="1"/>
      <c r="D77" s="1"/>
      <c r="E77" s="1"/>
      <c r="F77" s="1"/>
      <c r="G77" s="1"/>
      <c r="H77" s="1"/>
      <c r="I77" s="1"/>
      <c r="J77" s="1"/>
    </row>
    <row r="78" spans="1:10" x14ac:dyDescent="0.2">
      <c r="A78" s="1"/>
      <c r="B78" s="1"/>
      <c r="C78" s="1"/>
      <c r="D78" s="1"/>
      <c r="E78" s="1"/>
      <c r="F78" s="1"/>
      <c r="G78" s="1"/>
      <c r="H78" s="1"/>
      <c r="I78" s="1"/>
      <c r="J78" s="1"/>
    </row>
    <row r="79" spans="1:10" x14ac:dyDescent="0.2">
      <c r="A79" s="1"/>
      <c r="B79" s="1"/>
      <c r="C79" s="1"/>
      <c r="D79" s="1"/>
      <c r="E79" s="1"/>
      <c r="F79" s="1"/>
      <c r="G79" s="1"/>
      <c r="H79" s="1"/>
      <c r="I79" s="1"/>
      <c r="J79" s="1"/>
    </row>
    <row r="80" spans="1:10" x14ac:dyDescent="0.2">
      <c r="A80" s="1"/>
      <c r="B80" s="1"/>
      <c r="C80" s="1"/>
      <c r="D80" s="1"/>
      <c r="E80" s="1"/>
      <c r="F80" s="1"/>
      <c r="G80" s="1"/>
      <c r="H80" s="1"/>
      <c r="I80" s="1"/>
      <c r="J80" s="1"/>
    </row>
    <row r="81" spans="1:10" x14ac:dyDescent="0.2">
      <c r="A81" s="1"/>
      <c r="B81" s="1"/>
      <c r="C81" s="1"/>
      <c r="D81" s="1"/>
      <c r="E81" s="1"/>
      <c r="F81" s="1"/>
      <c r="G81" s="1"/>
      <c r="H81" s="1"/>
      <c r="I81" s="1"/>
      <c r="J81" s="1"/>
    </row>
    <row r="82" spans="1:10" x14ac:dyDescent="0.2">
      <c r="A82" s="1"/>
      <c r="B82" s="1"/>
      <c r="C82" s="1"/>
      <c r="D82" s="1"/>
      <c r="E82" s="1"/>
      <c r="F82" s="1"/>
      <c r="G82" s="1"/>
      <c r="H82" s="1"/>
      <c r="I82" s="1"/>
      <c r="J82" s="1"/>
    </row>
    <row r="83" spans="1:10" x14ac:dyDescent="0.2">
      <c r="A83" s="1"/>
      <c r="B83" s="1"/>
      <c r="C83" s="1"/>
      <c r="D83" s="1"/>
      <c r="E83" s="1"/>
      <c r="F83" s="1"/>
      <c r="G83" s="1"/>
      <c r="H83" s="1"/>
      <c r="I83" s="1"/>
      <c r="J83" s="1"/>
    </row>
    <row r="84" spans="1:10" x14ac:dyDescent="0.2">
      <c r="A84" s="1"/>
      <c r="B84" s="1"/>
      <c r="C84" s="1"/>
      <c r="D84" s="1"/>
      <c r="E84" s="1"/>
      <c r="F84" s="1"/>
      <c r="G84" s="1"/>
      <c r="H84" s="1"/>
      <c r="I84" s="1"/>
      <c r="J84" s="1"/>
    </row>
    <row r="85" spans="1:10" x14ac:dyDescent="0.2">
      <c r="A85" s="1"/>
      <c r="B85" s="1"/>
      <c r="C85" s="1"/>
      <c r="D85" s="1"/>
      <c r="E85" s="1"/>
      <c r="F85" s="1"/>
      <c r="G85" s="1"/>
      <c r="H85" s="1"/>
      <c r="I85" s="1"/>
      <c r="J85" s="1"/>
    </row>
    <row r="86" spans="1:10" x14ac:dyDescent="0.2">
      <c r="A86" s="1"/>
      <c r="B86" s="1"/>
      <c r="C86" s="1"/>
      <c r="D86" s="1"/>
      <c r="E86" s="1"/>
      <c r="F86" s="1"/>
      <c r="G86" s="1"/>
      <c r="H86" s="1"/>
      <c r="I86" s="1"/>
      <c r="J86" s="1"/>
    </row>
    <row r="87" spans="1:10" x14ac:dyDescent="0.2">
      <c r="A87" s="1"/>
      <c r="B87" s="1"/>
      <c r="C87" s="1"/>
      <c r="D87" s="1"/>
      <c r="E87" s="1"/>
      <c r="F87" s="1"/>
      <c r="G87" s="1"/>
      <c r="H87" s="1"/>
      <c r="I87" s="1"/>
      <c r="J87" s="1"/>
    </row>
    <row r="88" spans="1:10" x14ac:dyDescent="0.2">
      <c r="A88" s="1"/>
      <c r="B88" s="1"/>
      <c r="C88" s="1"/>
      <c r="D88" s="1"/>
      <c r="E88" s="1"/>
      <c r="F88" s="1"/>
      <c r="G88" s="1"/>
      <c r="H88" s="1"/>
      <c r="I88" s="1"/>
      <c r="J88" s="1"/>
    </row>
    <row r="89" spans="1:10" x14ac:dyDescent="0.2">
      <c r="A89" s="1"/>
      <c r="B89" s="1"/>
      <c r="C89" s="1"/>
      <c r="D89" s="1"/>
      <c r="E89" s="1"/>
      <c r="F89" s="1"/>
      <c r="G89" s="1"/>
      <c r="H89" s="1"/>
      <c r="I89" s="1"/>
      <c r="J89" s="1"/>
    </row>
    <row r="90" spans="1:10" x14ac:dyDescent="0.2">
      <c r="A90" s="1"/>
      <c r="B90" s="1"/>
      <c r="C90" s="1"/>
      <c r="D90" s="1"/>
      <c r="E90" s="1"/>
      <c r="F90" s="1"/>
      <c r="G90" s="1"/>
      <c r="H90" s="1"/>
      <c r="I90" s="1"/>
      <c r="J90" s="1"/>
    </row>
    <row r="91" spans="1:10" x14ac:dyDescent="0.2">
      <c r="A91" s="1"/>
      <c r="B91" s="1"/>
      <c r="C91" s="1"/>
      <c r="D91" s="1"/>
      <c r="E91" s="1"/>
      <c r="F91" s="1"/>
      <c r="G91" s="1"/>
      <c r="H91" s="1"/>
      <c r="I91" s="1"/>
      <c r="J91" s="1"/>
    </row>
    <row r="92" spans="1:10" x14ac:dyDescent="0.2">
      <c r="A92" s="1"/>
      <c r="B92" s="1"/>
      <c r="C92" s="1"/>
      <c r="D92" s="1"/>
      <c r="E92" s="1"/>
      <c r="F92" s="1"/>
      <c r="G92" s="1"/>
      <c r="H92" s="1"/>
      <c r="I92" s="1"/>
      <c r="J92" s="1"/>
    </row>
    <row r="93" spans="1:10" x14ac:dyDescent="0.2">
      <c r="A93" s="1"/>
      <c r="B93" s="1"/>
      <c r="C93" s="1"/>
      <c r="D93" s="1"/>
      <c r="E93" s="1"/>
      <c r="F93" s="1"/>
      <c r="G93" s="1"/>
      <c r="H93" s="1"/>
      <c r="I93" s="1"/>
      <c r="J93" s="1"/>
    </row>
    <row r="94" spans="1:10" x14ac:dyDescent="0.2">
      <c r="A94" s="1"/>
      <c r="B94" s="1"/>
      <c r="C94" s="1"/>
      <c r="D94" s="1"/>
      <c r="E94" s="1"/>
      <c r="F94" s="1"/>
      <c r="G94" s="1"/>
      <c r="H94" s="1"/>
      <c r="I94" s="1"/>
      <c r="J94" s="1"/>
    </row>
    <row r="95" spans="1:10" x14ac:dyDescent="0.2">
      <c r="A95" s="1"/>
      <c r="B95" s="1"/>
      <c r="C95" s="1"/>
      <c r="D95" s="1"/>
      <c r="E95" s="1"/>
      <c r="F95" s="1"/>
      <c r="G95" s="1"/>
      <c r="H95" s="1"/>
      <c r="I95" s="1"/>
      <c r="J95" s="1"/>
    </row>
    <row r="96" spans="1:10" x14ac:dyDescent="0.2">
      <c r="A96" s="1"/>
      <c r="B96" s="1"/>
      <c r="C96" s="1"/>
      <c r="D96" s="1"/>
      <c r="E96" s="1"/>
      <c r="F96" s="1"/>
      <c r="G96" s="1"/>
      <c r="H96" s="1"/>
      <c r="I96" s="1"/>
      <c r="J96" s="1"/>
    </row>
    <row r="97" spans="1:10" x14ac:dyDescent="0.2">
      <c r="A97" s="1"/>
      <c r="B97" s="1"/>
      <c r="C97" s="1"/>
      <c r="D97" s="1"/>
      <c r="E97" s="1"/>
      <c r="F97" s="1"/>
      <c r="G97" s="1"/>
      <c r="H97" s="1"/>
      <c r="I97" s="1"/>
      <c r="J97" s="1"/>
    </row>
    <row r="98" spans="1:10" x14ac:dyDescent="0.2">
      <c r="A98" s="1"/>
      <c r="B98" s="1"/>
      <c r="C98" s="1"/>
      <c r="D98" s="1"/>
      <c r="E98" s="1"/>
      <c r="F98" s="1"/>
      <c r="G98" s="1"/>
      <c r="H98" s="1"/>
      <c r="I98" s="1"/>
      <c r="J98" s="1"/>
    </row>
    <row r="99" spans="1:10" x14ac:dyDescent="0.2">
      <c r="A99" s="1"/>
      <c r="B99" s="1"/>
      <c r="C99" s="1"/>
      <c r="D99" s="1"/>
      <c r="E99" s="1"/>
      <c r="F99" s="1"/>
      <c r="G99" s="1"/>
      <c r="H99" s="1"/>
      <c r="I99" s="1"/>
      <c r="J99" s="1"/>
    </row>
    <row r="100" spans="1:10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</row>
    <row r="101" spans="1:10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</row>
    <row r="102" spans="1:10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</row>
    <row r="103" spans="1:10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</row>
    <row r="104" spans="1:10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</row>
    <row r="105" spans="1:10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</row>
    <row r="106" spans="1:10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</row>
    <row r="107" spans="1:10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</row>
    <row r="108" spans="1:10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</row>
    <row r="109" spans="1:10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</row>
    <row r="110" spans="1:10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</row>
    <row r="111" spans="1:10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</row>
    <row r="112" spans="1:10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</row>
    <row r="113" spans="1:10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</row>
    <row r="114" spans="1:10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</row>
    <row r="115" spans="1:10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</row>
    <row r="116" spans="1:10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</row>
    <row r="117" spans="1:10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</row>
    <row r="118" spans="1:10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</row>
    <row r="119" spans="1:10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</row>
    <row r="120" spans="1:10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</row>
    <row r="121" spans="1:10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</row>
    <row r="122" spans="1:10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</row>
    <row r="123" spans="1:10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</row>
    <row r="124" spans="1:10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</row>
    <row r="125" spans="1:10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</row>
    <row r="126" spans="1:10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</row>
    <row r="127" spans="1:10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</row>
    <row r="128" spans="1:10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</row>
    <row r="129" spans="1:10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</row>
    <row r="130" spans="1:10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</row>
    <row r="131" spans="1:10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</row>
    <row r="132" spans="1:10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</row>
    <row r="133" spans="1:10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</row>
    <row r="134" spans="1:10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</row>
    <row r="135" spans="1:10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</row>
    <row r="136" spans="1:10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</row>
    <row r="137" spans="1:10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</row>
    <row r="138" spans="1:10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</row>
    <row r="139" spans="1:10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</row>
    <row r="140" spans="1:10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</row>
    <row r="141" spans="1:10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</row>
    <row r="142" spans="1:10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</row>
    <row r="143" spans="1:10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</row>
    <row r="144" spans="1:10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</row>
    <row r="145" spans="1:10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</row>
    <row r="146" spans="1:10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</row>
    <row r="147" spans="1:10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</row>
    <row r="148" spans="1:10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</row>
    <row r="149" spans="1:10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</row>
    <row r="150" spans="1:10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</row>
    <row r="151" spans="1:10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</row>
    <row r="152" spans="1:10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</row>
    <row r="153" spans="1:10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</row>
    <row r="154" spans="1:10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</row>
    <row r="155" spans="1:10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</row>
    <row r="156" spans="1:10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</row>
    <row r="157" spans="1:10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</row>
    <row r="158" spans="1:10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</row>
    <row r="159" spans="1:10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</row>
    <row r="160" spans="1:10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</row>
    <row r="161" spans="1:10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</row>
    <row r="162" spans="1:10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</row>
    <row r="163" spans="1:10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</row>
    <row r="164" spans="1:10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</row>
    <row r="165" spans="1:10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</row>
    <row r="166" spans="1:10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</row>
    <row r="167" spans="1:10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</row>
    <row r="168" spans="1:10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</row>
    <row r="169" spans="1:10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</row>
    <row r="170" spans="1:10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</row>
    <row r="171" spans="1:10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</row>
  </sheetData>
  <mergeCells count="12">
    <mergeCell ref="A32:B32"/>
    <mergeCell ref="A33:B33"/>
    <mergeCell ref="A35:B35"/>
    <mergeCell ref="A36:B36"/>
    <mergeCell ref="D1:E1"/>
    <mergeCell ref="A3:E3"/>
    <mergeCell ref="A4:E4"/>
    <mergeCell ref="A6:A7"/>
    <mergeCell ref="B6:B7"/>
    <mergeCell ref="C6:C7"/>
    <mergeCell ref="D6:D7"/>
    <mergeCell ref="E6:E7"/>
  </mergeCells>
  <printOptions horizontalCentered="1"/>
  <pageMargins left="0.59055118110236227" right="0.19685039370078741" top="0.39370078740157483" bottom="0.39370078740157483" header="0.51181102362204722" footer="0.31496062992125984"/>
  <pageSetup paperSize="9" scale="8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прил.5. 2012 (1 кв)</vt:lpstr>
      <vt:lpstr>прил.4. 2012 (1 кв)</vt:lpstr>
      <vt:lpstr>'прил.5. 2012 (1 кв)'!Заголовки_для_печати</vt:lpstr>
    </vt:vector>
  </TitlesOfParts>
  <Company>*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Смолина Елена Александровна</dc:creator>
  <cp:lastModifiedBy>Смолина Елена Александровна</cp:lastModifiedBy>
  <cp:lastPrinted>2012-04-19T06:20:38Z</cp:lastPrinted>
  <dcterms:created xsi:type="dcterms:W3CDTF">2012-04-18T11:17:26Z</dcterms:created>
  <dcterms:modified xsi:type="dcterms:W3CDTF">2012-04-19T06:55:06Z</dcterms:modified>
</cp:coreProperties>
</file>